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clpridgeon\Desktop\"/>
    </mc:Choice>
  </mc:AlternateContent>
  <bookViews>
    <workbookView xWindow="0" yWindow="0" windowWidth="21600" windowHeight="10050" activeTab="2"/>
  </bookViews>
  <sheets>
    <sheet name="Expense Report" sheetId="1" r:id="rId1"/>
    <sheet name="Sheet1" sheetId="2" state="hidden" r:id="rId2"/>
    <sheet name="EXAMPLE" sheetId="5" r:id="rId3"/>
    <sheet name="Meals Worksheet" sheetId="4" r:id="rId4"/>
  </sheets>
  <definedNames>
    <definedName name="ColumnTitle1" localSheetId="2">Expenses4[[#Headers],[Date]]</definedName>
    <definedName name="ColumnTitle1">Expenses[[#Headers],[Date]]</definedName>
    <definedName name="MileageRate" localSheetId="2">EXAMPLE!$H$3</definedName>
    <definedName name="MileageRate">'Expense Report'!$H$3</definedName>
    <definedName name="_xlnm.Print_Titles" localSheetId="2">EXAMPLE!$13:$13</definedName>
    <definedName name="_xlnm.Print_Titles" localSheetId="0">'Expense Report'!$13:$13</definedName>
    <definedName name="TotalReimbursementDue" localSheetId="2">Expenses4[[#Totals],[Total]]</definedName>
    <definedName name="TotalReimbursementDue">Expenses[[#Totals],[Total]]</definedName>
    <definedName name="Type">Sheet1!$A$1:$A$6</definedName>
  </definedNames>
  <calcPr calcId="162913"/>
</workbook>
</file>

<file path=xl/calcChain.xml><?xml version="1.0" encoding="utf-8"?>
<calcChain xmlns="http://schemas.openxmlformats.org/spreadsheetml/2006/main">
  <c r="G28" i="5" l="1"/>
  <c r="E28" i="5"/>
  <c r="D28" i="5"/>
  <c r="H27" i="5"/>
  <c r="H26" i="5"/>
  <c r="H25" i="5"/>
  <c r="H24" i="5"/>
  <c r="H23" i="5"/>
  <c r="H22" i="5"/>
  <c r="H21" i="5"/>
  <c r="H20" i="5"/>
  <c r="H19" i="5"/>
  <c r="H18" i="5"/>
  <c r="H17" i="5"/>
  <c r="H16" i="5"/>
  <c r="H15" i="5"/>
  <c r="F14" i="5"/>
  <c r="F28" i="5" s="1"/>
  <c r="H5" i="5" s="1"/>
  <c r="H14" i="5" l="1"/>
  <c r="H28" i="5" s="1"/>
  <c r="F15" i="4"/>
  <c r="F16" i="4"/>
  <c r="F14" i="4"/>
  <c r="F14" i="1" l="1"/>
  <c r="G28" i="1"/>
  <c r="E1" i="4"/>
  <c r="B1" i="4"/>
  <c r="H15" i="1"/>
  <c r="H16" i="1"/>
  <c r="H17" i="1"/>
  <c r="H18" i="1"/>
  <c r="H19" i="1"/>
  <c r="H20" i="1"/>
  <c r="H21" i="1"/>
  <c r="H22" i="1"/>
  <c r="H23" i="1"/>
  <c r="H24" i="1"/>
  <c r="H25" i="1"/>
  <c r="H26" i="1"/>
  <c r="H27" i="1"/>
  <c r="E2" i="4"/>
  <c r="B2" i="4"/>
  <c r="B18" i="4" l="1"/>
  <c r="B19" i="4"/>
  <c r="B5" i="4"/>
  <c r="B6" i="4" s="1"/>
  <c r="B7" i="4" s="1"/>
  <c r="B8" i="4" s="1"/>
  <c r="B9" i="4" s="1"/>
  <c r="B10" i="4" s="1"/>
  <c r="B11" i="4" s="1"/>
  <c r="B12" i="4" s="1"/>
  <c r="B13" i="4" s="1"/>
  <c r="B14" i="4" s="1"/>
  <c r="B15" i="4" s="1"/>
  <c r="B16" i="4" s="1"/>
  <c r="B17" i="4" s="1"/>
  <c r="H14" i="1" l="1"/>
  <c r="H28" i="1" s="1"/>
  <c r="F13" i="4"/>
  <c r="F12" i="4"/>
  <c r="F11" i="4"/>
  <c r="F10" i="4"/>
  <c r="F9" i="4"/>
  <c r="F8" i="4"/>
  <c r="F7" i="4"/>
  <c r="F6" i="4"/>
  <c r="F5" i="4"/>
  <c r="F20" i="4" l="1"/>
  <c r="E28" i="1"/>
  <c r="D28" i="1"/>
  <c r="F28" i="1" l="1"/>
  <c r="H5" i="1" s="1"/>
</calcChain>
</file>

<file path=xl/comments1.xml><?xml version="1.0" encoding="utf-8"?>
<comments xmlns="http://schemas.openxmlformats.org/spreadsheetml/2006/main">
  <authors>
    <author>Pridgeon,Carrie L</author>
  </authors>
  <commentList>
    <comment ref="H3" authorId="0" shapeId="0">
      <text>
        <r>
          <rPr>
            <b/>
            <sz val="9"/>
            <color indexed="81"/>
            <rFont val="Tahoma"/>
            <family val="2"/>
          </rPr>
          <t>Pridgeon,Carrie L:</t>
        </r>
        <r>
          <rPr>
            <sz val="9"/>
            <color indexed="81"/>
            <rFont val="Tahoma"/>
            <family val="2"/>
          </rPr>
          <t xml:space="preserve">
This is the standard rate for map mileage reimbursement.
</t>
        </r>
      </text>
    </comment>
    <comment ref="E5" authorId="0" shapeId="0">
      <text>
        <r>
          <rPr>
            <b/>
            <sz val="9"/>
            <color indexed="81"/>
            <rFont val="Tahoma"/>
            <family val="2"/>
          </rPr>
          <t>Pridgeon,Carrie L:</t>
        </r>
        <r>
          <rPr>
            <sz val="9"/>
            <color indexed="81"/>
            <rFont val="Tahoma"/>
            <family val="2"/>
          </rPr>
          <t xml:space="preserve">
This should match the approved TA.</t>
        </r>
      </text>
    </comment>
    <comment ref="H5" authorId="0" shapeId="0">
      <text>
        <r>
          <rPr>
            <b/>
            <sz val="9"/>
            <color indexed="81"/>
            <rFont val="Tahoma"/>
            <family val="2"/>
          </rPr>
          <t>Pridgeon,Carrie L:</t>
        </r>
        <r>
          <rPr>
            <sz val="9"/>
            <color indexed="81"/>
            <rFont val="Tahoma"/>
            <family val="2"/>
          </rPr>
          <t xml:space="preserve">
This auto calculates from cell F29</t>
        </r>
      </text>
    </comment>
    <comment ref="C9" authorId="0" shapeId="0">
      <text>
        <r>
          <rPr>
            <b/>
            <sz val="9"/>
            <color indexed="81"/>
            <rFont val="Tahoma"/>
            <family val="2"/>
          </rPr>
          <t>Pridgeon,Carrie L:</t>
        </r>
        <r>
          <rPr>
            <sz val="9"/>
            <color indexed="81"/>
            <rFont val="Tahoma"/>
            <family val="2"/>
          </rPr>
          <t xml:space="preserve">
Time you left UF/Gainesville</t>
        </r>
      </text>
    </comment>
    <comment ref="E9" authorId="0" shapeId="0">
      <text>
        <r>
          <rPr>
            <b/>
            <sz val="9"/>
            <color indexed="81"/>
            <rFont val="Tahoma"/>
            <family val="2"/>
          </rPr>
          <t>Pridgeon,Carrie L:</t>
        </r>
        <r>
          <rPr>
            <sz val="9"/>
            <color indexed="81"/>
            <rFont val="Tahoma"/>
            <family val="2"/>
          </rPr>
          <t xml:space="preserve">
Time you returned to UF/Gainesville</t>
        </r>
      </text>
    </comment>
    <comment ref="D14" authorId="0" shapeId="0">
      <text>
        <r>
          <rPr>
            <b/>
            <sz val="9"/>
            <color indexed="81"/>
            <rFont val="Tahoma"/>
            <family val="2"/>
          </rPr>
          <t>Pridgeon,Carrie L:</t>
        </r>
        <r>
          <rPr>
            <sz val="9"/>
            <color indexed="81"/>
            <rFont val="Tahoma"/>
            <family val="2"/>
          </rPr>
          <t xml:space="preserve">
I entered total map mileage I am claiming in this cell. The amount will autopopulate in cell F14. If not claiming mileage leave as 0 miles.
</t>
        </r>
      </text>
    </comment>
  </commentList>
</comments>
</file>

<file path=xl/sharedStrings.xml><?xml version="1.0" encoding="utf-8"?>
<sst xmlns="http://schemas.openxmlformats.org/spreadsheetml/2006/main" count="196" uniqueCount="93">
  <si>
    <t>Name</t>
  </si>
  <si>
    <t>Per Mile Reimbursement</t>
  </si>
  <si>
    <t>Total Reimbursement Due</t>
  </si>
  <si>
    <t>Date</t>
  </si>
  <si>
    <t>Total</t>
  </si>
  <si>
    <t>TA #</t>
  </si>
  <si>
    <t>Type</t>
  </si>
  <si>
    <t>Pcard</t>
  </si>
  <si>
    <t>Personal</t>
  </si>
  <si>
    <t>Meals</t>
  </si>
  <si>
    <t>Airfare</t>
  </si>
  <si>
    <t>Other</t>
  </si>
  <si>
    <t>Tolls</t>
  </si>
  <si>
    <t>Rental Car</t>
  </si>
  <si>
    <t>Lodging</t>
  </si>
  <si>
    <t>Description of Expense, Vendor, or Miles</t>
  </si>
  <si>
    <t>Comments</t>
  </si>
  <si>
    <t>Meal Location</t>
  </si>
  <si>
    <t>Breakfast</t>
  </si>
  <si>
    <t>Lunch</t>
  </si>
  <si>
    <t>Dinner</t>
  </si>
  <si>
    <t>Totals</t>
  </si>
  <si>
    <t>Venice</t>
  </si>
  <si>
    <t>xx</t>
  </si>
  <si>
    <t>personal</t>
  </si>
  <si>
    <t>included</t>
  </si>
  <si>
    <t>Domestic</t>
  </si>
  <si>
    <t>Registration</t>
  </si>
  <si>
    <t>Baggage Fee</t>
  </si>
  <si>
    <t>Parking</t>
  </si>
  <si>
    <t>Taxi</t>
  </si>
  <si>
    <t>Shuttle</t>
  </si>
  <si>
    <t>Train/Metro</t>
  </si>
  <si>
    <t>Bus</t>
  </si>
  <si>
    <t>Fuel for Rental Car</t>
  </si>
  <si>
    <t>Map Mileage</t>
  </si>
  <si>
    <t>UF ID #</t>
  </si>
  <si>
    <t xml:space="preserve">Funding </t>
  </si>
  <si>
    <t>Departure Time</t>
  </si>
  <si>
    <t>Return Time</t>
  </si>
  <si>
    <t>Return Date</t>
  </si>
  <si>
    <t>Departure Date</t>
  </si>
  <si>
    <t>1. The allowance for meals will be based on the following schedule:</t>
  </si>
  <si>
    <t>a. Breakfast – When travel begins before 6 a.m. and extends beyond 8 a.m.</t>
  </si>
  <si>
    <t>b. Lunch – When travel begins before 12 noon and extends beyond 2 p.m.</t>
  </si>
  <si>
    <t>c. Dinner – When travel begins before 6 p.m. and extends beyond 8 p.m., or when travel occurs during nighttime hours due to special assignment.</t>
  </si>
  <si>
    <t>2. When travel is to multiple locations, the last business location where you sleep is where your meal allowance is calculated from no matter what portion of the day you are at that location.</t>
  </si>
  <si>
    <t>3. Travelers are allowed up to 1 day on domestic travel and 2 days on foreign travel to reach destination.</t>
  </si>
  <si>
    <t>No allowance shall be made for meals when travel is confined to the city or town of the official headquarters. As noted earlier, Class C meal allowances are not permissible.</t>
  </si>
  <si>
    <t>International Meal Breakdown (delete if domestic travel)</t>
  </si>
  <si>
    <t>Country Name</t>
  </si>
  <si>
    <t>Post Name</t>
  </si>
  <si>
    <t>Season Begin</t>
  </si>
  <si>
    <t>Season End</t>
  </si>
  <si>
    <t>M &amp; IE Rate</t>
  </si>
  <si>
    <t>Effective Date</t>
  </si>
  <si>
    <t>ITALY</t>
  </si>
  <si>
    <t>Closest to Padova, Italy</t>
  </si>
  <si>
    <t>M &amp;IE Rate</t>
  </si>
  <si>
    <t>Incidentals</t>
  </si>
  <si>
    <t>Destination(s)</t>
  </si>
  <si>
    <t xml:space="preserve"> Paid by a 3rd party (outside UF)</t>
  </si>
  <si>
    <t>UF Travel Policy for Meals</t>
  </si>
  <si>
    <t>Using the Notes box above: Indicate dates of any Personal Travel Days taken during this trip, if parking or internet are included with lodging, and if any meals were provided (Date and Meal- Breakfast, Lunch, &amp;/or Dinner).</t>
  </si>
  <si>
    <t>Notes</t>
  </si>
  <si>
    <t>Checklist of Items to Submit</t>
  </si>
  <si>
    <t>Tips for Expedited Processing</t>
  </si>
  <si>
    <t>*Attach google maps to show mileage, List origins and destinations</t>
  </si>
  <si>
    <t>*Personal international charged items: provide a copy of your bank statement showing the USD amount charged. All other personal information can be blacked out.</t>
  </si>
  <si>
    <t xml:space="preserve">*Conference Agenda </t>
  </si>
  <si>
    <t>*Flight Cost Comparison (If personal days are included in travel)</t>
  </si>
  <si>
    <t>*Itemized Receipts</t>
  </si>
  <si>
    <t>*Original Conference Registration Form</t>
  </si>
  <si>
    <t>To add another row select this box in this column and then the tab key (older versions of excel may not be compatible, so you may have to manually add a row)</t>
  </si>
  <si>
    <t>NOTES</t>
  </si>
  <si>
    <t>Albert Gator</t>
  </si>
  <si>
    <t>See attached google maps</t>
  </si>
  <si>
    <t>Delta</t>
  </si>
  <si>
    <t>AIAA</t>
  </si>
  <si>
    <t>Hilton</t>
  </si>
  <si>
    <t>Enterprise &amp; National</t>
  </si>
  <si>
    <t>Shell</t>
  </si>
  <si>
    <t>Member rate</t>
  </si>
  <si>
    <t>At Orlando Airport</t>
  </si>
  <si>
    <t>Gainesville - Orlando, return</t>
  </si>
  <si>
    <t>San Antonio, TX</t>
  </si>
  <si>
    <t>Commute in San Antonio, TX</t>
  </si>
  <si>
    <t>4 nights</t>
  </si>
  <si>
    <t>Orlando - San Antonio, TX, return</t>
  </si>
  <si>
    <t>ISE Travel Reimbursement Request</t>
  </si>
  <si>
    <t>50% 11123 NSF &amp; 50% 55563 OH</t>
  </si>
  <si>
    <t>*Submit all receipts digitally</t>
  </si>
  <si>
    <t>1/18/2018 &amp; 1/19/2018 were personal days. I have attached the cost comparison.  Meals paid for by the conference: 1/16 -Lunch, 1/17-Dinner, 1/18- Breakfast. Complimentary wifi provided by conference &amp; hotel.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</si>
</sst>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4" formatCode="_(&quot;$&quot;* #,##0.00_);_(&quot;$&quot;* \(#,##0.00\);_(&quot;$&quot;* &quot;-&quot;??_);_(@_)"/>
    <numFmt numFmtId="164" formatCode="&quot;$&quot;#,##0.00"/>
    <numFmt numFmtId="165" formatCode="&quot;$&quot;#,##0.000_);\(&quot;$&quot;#,##0.000\)"/>
    <numFmt numFmtId="166" formatCode="[$-F400]h:mm:ss\ AM/PM"/>
  </numFmts>
  <fonts count="28" x14ac:knownFonts="1">
    <font>
      <sz val="12"/>
      <color theme="2" tint="-0.89996032593768116"/>
      <name val="Calibri Light"/>
      <family val="2"/>
      <scheme val="minor"/>
    </font>
    <font>
      <sz val="11"/>
      <color theme="1"/>
      <name val="Calibri Light"/>
      <family val="2"/>
      <scheme val="minor"/>
    </font>
    <font>
      <sz val="12"/>
      <color theme="0"/>
      <name val="Calibri Light"/>
      <family val="2"/>
      <scheme val="minor"/>
    </font>
    <font>
      <b/>
      <sz val="22"/>
      <color theme="0"/>
      <name val="Calibri"/>
      <family val="2"/>
      <scheme val="major"/>
    </font>
    <font>
      <i/>
      <sz val="12"/>
      <color theme="1"/>
      <name val="Calibri Light"/>
      <family val="2"/>
      <scheme val="minor"/>
    </font>
    <font>
      <sz val="12"/>
      <color theme="1"/>
      <name val="Calibri Light"/>
      <family val="2"/>
      <scheme val="minor"/>
    </font>
    <font>
      <b/>
      <sz val="12"/>
      <color theme="1"/>
      <name val="Calibri Light"/>
      <family val="2"/>
      <scheme val="minor"/>
    </font>
    <font>
      <sz val="12"/>
      <color theme="2" tint="-0.89996032593768116"/>
      <name val="Calibri Light"/>
      <family val="2"/>
      <scheme val="minor"/>
    </font>
    <font>
      <b/>
      <sz val="12"/>
      <color rgb="FF3F3F3F"/>
      <name val="Calibri Light"/>
      <family val="2"/>
      <scheme val="minor"/>
    </font>
    <font>
      <i/>
      <sz val="12"/>
      <color theme="3"/>
      <name val="Calibri"/>
      <family val="2"/>
      <scheme val="major"/>
    </font>
    <font>
      <b/>
      <sz val="12"/>
      <color theme="0"/>
      <name val="Calibri"/>
      <family val="2"/>
      <scheme val="major"/>
    </font>
    <font>
      <b/>
      <sz val="11"/>
      <color theme="3"/>
      <name val="Calibri Light"/>
      <family val="2"/>
      <scheme val="minor"/>
    </font>
    <font>
      <sz val="11"/>
      <color rgb="FFFF0000"/>
      <name val="Calibri Light"/>
      <family val="2"/>
      <scheme val="minor"/>
    </font>
    <font>
      <b/>
      <sz val="12"/>
      <name val="Calibri Light"/>
      <family val="2"/>
      <scheme val="minor"/>
    </font>
    <font>
      <b/>
      <sz val="11"/>
      <color rgb="FFFF0000"/>
      <name val="Calibri Light"/>
      <family val="2"/>
      <scheme val="minor"/>
    </font>
    <font>
      <b/>
      <sz val="14"/>
      <name val="Calibri"/>
      <family val="2"/>
      <scheme val="major"/>
    </font>
    <font>
      <b/>
      <sz val="12"/>
      <color theme="2" tint="-0.89996032593768116"/>
      <name val="Calibri Light"/>
      <family val="2"/>
      <scheme val="minor"/>
    </font>
    <font>
      <sz val="11"/>
      <name val="Calibri Light"/>
      <family val="2"/>
      <scheme val="minor"/>
    </font>
    <font>
      <b/>
      <sz val="8"/>
      <name val="Verdana"/>
      <family val="2"/>
    </font>
    <font>
      <sz val="8"/>
      <color rgb="FFFF0000"/>
      <name val="Verdana"/>
      <family val="2"/>
    </font>
    <font>
      <sz val="8"/>
      <name val="Calibri Light"/>
      <family val="2"/>
      <scheme val="minor"/>
    </font>
    <font>
      <sz val="9"/>
      <color rgb="FFFF0000"/>
      <name val="Verdana"/>
      <family val="2"/>
    </font>
    <font>
      <sz val="9"/>
      <color rgb="FFFF0000"/>
      <name val="Calibri Light"/>
      <family val="2"/>
      <scheme val="minor"/>
    </font>
    <font>
      <b/>
      <u/>
      <sz val="11"/>
      <name val="Calibri Light"/>
      <family val="2"/>
      <scheme val="minor"/>
    </font>
    <font>
      <sz val="8"/>
      <color rgb="FF0A0101"/>
      <name val="Arial"/>
      <family val="2"/>
    </font>
    <font>
      <i/>
      <sz val="12"/>
      <color theme="2" tint="-0.89996032593768116"/>
      <name val="Calibri Light"/>
      <family val="2"/>
      <scheme val="minor"/>
    </font>
    <font>
      <sz val="9"/>
      <color indexed="81"/>
      <name val="Tahoma"/>
      <family val="2"/>
    </font>
    <font>
      <b/>
      <sz val="9"/>
      <color indexed="81"/>
      <name val="Tahoma"/>
      <family val="2"/>
    </font>
  </fonts>
  <fills count="13">
    <fill>
      <patternFill patternType="none"/>
    </fill>
    <fill>
      <patternFill patternType="gray125"/>
    </fill>
    <fill>
      <patternFill patternType="solid">
        <fgColor theme="1"/>
        <bgColor indexed="64"/>
      </patternFill>
    </fill>
    <fill>
      <patternFill patternType="solid">
        <fgColor theme="9"/>
      </patternFill>
    </fill>
    <fill>
      <patternFill patternType="solid">
        <fgColor theme="9" tint="0.59999389629810485"/>
        <bgColor indexed="65"/>
      </patternFill>
    </fill>
    <fill>
      <patternFill patternType="solid">
        <fgColor theme="5"/>
        <bgColor indexed="64"/>
      </patternFill>
    </fill>
    <fill>
      <patternFill patternType="solid">
        <fgColor theme="9"/>
        <bgColor indexed="64"/>
      </patternFill>
    </fill>
    <fill>
      <patternFill patternType="solid">
        <fgColor rgb="FFF2F2F2"/>
      </patternFill>
    </fill>
    <fill>
      <patternFill patternType="solid">
        <fgColor theme="2" tint="-0.749992370372631"/>
        <bgColor indexed="64"/>
      </patternFill>
    </fill>
    <fill>
      <patternFill patternType="solid">
        <fgColor theme="9" tint="0.79998168889431442"/>
        <bgColor indexed="64"/>
      </patternFill>
    </fill>
    <fill>
      <patternFill patternType="solid">
        <fgColor rgb="FFDCDCDC"/>
        <bgColor indexed="64"/>
      </patternFill>
    </fill>
    <fill>
      <patternFill patternType="solid">
        <fgColor rgb="FFFFFFFF"/>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39997558519241921"/>
      </bottom>
      <diagonal/>
    </border>
    <border>
      <left style="thin">
        <color theme="2" tint="-0.249977111117893"/>
      </left>
      <right/>
      <top/>
      <bottom/>
      <diagonal/>
    </border>
    <border>
      <left/>
      <right/>
      <top style="thin">
        <color theme="2" tint="-0.249977111117893"/>
      </top>
      <bottom style="thin">
        <color theme="2" tint="-0.249977111117893"/>
      </bottom>
      <diagonal/>
    </border>
    <border>
      <left/>
      <right/>
      <top style="thin">
        <color theme="2" tint="-0.249977111117893"/>
      </top>
      <bottom/>
      <diagonal/>
    </border>
    <border>
      <left/>
      <right/>
      <top/>
      <bottom style="thin">
        <color theme="2" tint="-0.249977111117893"/>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bottom/>
      <diagonal/>
    </border>
    <border>
      <left/>
      <right/>
      <top/>
      <bottom style="thin">
        <color indexed="64"/>
      </bottom>
      <diagonal/>
    </border>
    <border>
      <left/>
      <right/>
      <top style="thin">
        <color theme="2" tint="-0.24994659260841701"/>
      </top>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8">
    <xf numFmtId="0" fontId="0" fillId="0" borderId="0" applyFill="0" applyBorder="0">
      <alignment horizontal="left" vertical="center" wrapText="1" indent="1"/>
    </xf>
    <xf numFmtId="0" fontId="9" fillId="0" borderId="0" applyProtection="0">
      <alignment horizontal="right" vertical="center"/>
    </xf>
    <xf numFmtId="0" fontId="4" fillId="0" borderId="0" applyNumberFormat="0" applyFill="0" applyBorder="0" applyAlignment="0" applyProtection="0"/>
    <xf numFmtId="0" fontId="6" fillId="0" borderId="0" applyNumberFormat="0" applyFill="0" applyBorder="0" applyProtection="0">
      <alignment horizontal="right" vertical="center" indent="1"/>
    </xf>
    <xf numFmtId="0" fontId="2" fillId="3" borderId="0" applyNumberFormat="0" applyBorder="0" applyAlignment="0" applyProtection="0"/>
    <xf numFmtId="0" fontId="5" fillId="4" borderId="0" applyNumberFormat="0" applyBorder="0" applyAlignment="0" applyProtection="0"/>
    <xf numFmtId="4" fontId="7" fillId="0" borderId="0" applyProtection="0">
      <alignment horizontal="right" vertical="center" wrapText="1" indent="1"/>
    </xf>
    <xf numFmtId="0" fontId="8" fillId="5" borderId="2" applyNumberFormat="0" applyBorder="0" applyAlignment="0" applyProtection="0"/>
    <xf numFmtId="0" fontId="10" fillId="6" borderId="0" applyBorder="0" applyProtection="0">
      <alignment horizontal="center" vertical="top" wrapText="1"/>
    </xf>
    <xf numFmtId="0" fontId="10" fillId="6" borderId="3" applyNumberFormat="0" applyBorder="0" applyProtection="0">
      <alignment horizontal="center" vertical="top" wrapText="1"/>
    </xf>
    <xf numFmtId="44" fontId="1" fillId="0" borderId="0" applyFont="0" applyFill="0" applyBorder="0" applyAlignment="0" applyProtection="0"/>
    <xf numFmtId="164" fontId="5" fillId="7" borderId="1" applyFill="0" applyBorder="0">
      <alignment horizontal="right" vertical="center" indent="1"/>
    </xf>
    <xf numFmtId="7" fontId="5" fillId="0" borderId="0" applyFont="0" applyFill="0" applyBorder="0" applyProtection="0">
      <alignment horizontal="right" vertical="center" indent="1"/>
    </xf>
    <xf numFmtId="0" fontId="3" fillId="2" borderId="0" applyBorder="0" applyProtection="0">
      <alignment horizontal="right" vertical="center"/>
    </xf>
    <xf numFmtId="0" fontId="11" fillId="0" borderId="0" applyNumberFormat="0" applyFill="0" applyBorder="0" applyAlignment="0" applyProtection="0"/>
    <xf numFmtId="14" fontId="7" fillId="0" borderId="0" applyFont="0" applyFill="0" applyBorder="0" applyAlignment="0">
      <alignment horizontal="left" vertical="center" indent="1"/>
      <protection locked="0"/>
    </xf>
    <xf numFmtId="0" fontId="7" fillId="0" borderId="8" applyNumberFormat="0" applyFont="0" applyFill="0" applyAlignment="0">
      <alignment horizontal="left" vertical="center" wrapText="1" indent="1"/>
    </xf>
    <xf numFmtId="0" fontId="7" fillId="0" borderId="0" applyFont="0" applyFill="0" applyBorder="0">
      <alignment horizontal="right" vertical="center" indent="1"/>
      <protection locked="0"/>
    </xf>
  </cellStyleXfs>
  <cellXfs count="109">
    <xf numFmtId="0" fontId="0" fillId="0" borderId="0" xfId="0">
      <alignment horizontal="left" vertical="center" wrapText="1" indent="1"/>
    </xf>
    <xf numFmtId="4" fontId="7" fillId="0" borderId="0" xfId="6" applyProtection="1">
      <alignment horizontal="right" vertical="center" wrapText="1" indent="1"/>
      <protection locked="0"/>
    </xf>
    <xf numFmtId="0" fontId="0" fillId="0" borderId="0" xfId="0" applyFont="1" applyFill="1" applyBorder="1" applyAlignment="1" applyProtection="1">
      <alignment horizontal="left" vertical="center" wrapText="1" indent="1"/>
      <protection locked="0"/>
    </xf>
    <xf numFmtId="0" fontId="0" fillId="0" borderId="0" xfId="0" applyAlignment="1">
      <alignment horizontal="left" vertical="center" indent="1"/>
    </xf>
    <xf numFmtId="0" fontId="6" fillId="0" borderId="0" xfId="0" applyFont="1" applyFill="1" applyBorder="1" applyAlignment="1" applyProtection="1">
      <alignment horizontal="right" vertical="center" indent="1"/>
      <protection locked="0"/>
    </xf>
    <xf numFmtId="0" fontId="0" fillId="0" borderId="0" xfId="0" applyFont="1" applyFill="1" applyBorder="1" applyAlignment="1" applyProtection="1">
      <alignment horizontal="right" vertical="center" indent="1"/>
      <protection locked="0"/>
    </xf>
    <xf numFmtId="164" fontId="0" fillId="0" borderId="0" xfId="0" applyNumberFormat="1" applyFont="1" applyFill="1" applyBorder="1" applyAlignment="1" applyProtection="1">
      <alignment horizontal="right" vertical="center" indent="1"/>
    </xf>
    <xf numFmtId="4" fontId="0" fillId="0" borderId="0" xfId="6" applyFont="1" applyProtection="1">
      <alignment horizontal="right" vertical="center" wrapText="1" indent="1"/>
      <protection locked="0"/>
    </xf>
    <xf numFmtId="0" fontId="0" fillId="8" borderId="0" xfId="0" applyFill="1" applyProtection="1">
      <alignment horizontal="left" vertical="center" wrapText="1" indent="1"/>
      <protection locked="0"/>
    </xf>
    <xf numFmtId="0" fontId="12" fillId="0" borderId="0" xfId="0" applyFont="1" applyAlignment="1"/>
    <xf numFmtId="164" fontId="12" fillId="0" borderId="0" xfId="12" applyNumberFormat="1" applyFont="1" applyAlignment="1">
      <alignment horizontal="center"/>
    </xf>
    <xf numFmtId="164" fontId="12" fillId="0" borderId="0" xfId="0" applyNumberFormat="1" applyFont="1" applyAlignment="1">
      <alignment horizontal="center"/>
    </xf>
    <xf numFmtId="0" fontId="12" fillId="0" borderId="0" xfId="0" applyFont="1" applyAlignment="1">
      <alignment horizontal="center"/>
    </xf>
    <xf numFmtId="7" fontId="14" fillId="0" borderId="0" xfId="12" applyFont="1" applyAlignment="1">
      <alignment horizontal="center"/>
    </xf>
    <xf numFmtId="164" fontId="14" fillId="0" borderId="0" xfId="0" applyNumberFormat="1" applyFont="1" applyAlignment="1">
      <alignment horizontal="center"/>
    </xf>
    <xf numFmtId="7" fontId="0" fillId="9" borderId="0" xfId="12" applyFont="1" applyFill="1" applyBorder="1" applyProtection="1">
      <alignment horizontal="right" vertical="center" indent="1"/>
    </xf>
    <xf numFmtId="0" fontId="16" fillId="0" borderId="0" xfId="0" applyFont="1" applyAlignment="1">
      <alignment horizontal="left" vertical="center" indent="1"/>
    </xf>
    <xf numFmtId="0" fontId="3" fillId="8" borderId="0" xfId="13" applyFill="1" applyProtection="1">
      <alignment horizontal="right" vertical="center"/>
      <protection locked="0"/>
    </xf>
    <xf numFmtId="4" fontId="7" fillId="0" borderId="0" xfId="6" applyFill="1" applyProtection="1">
      <alignment horizontal="right" vertical="center" wrapText="1" indent="1"/>
    </xf>
    <xf numFmtId="0" fontId="0" fillId="0" borderId="0" xfId="0" applyAlignment="1">
      <alignment horizontal="left" vertical="center" indent="2"/>
    </xf>
    <xf numFmtId="0" fontId="17" fillId="0" borderId="0" xfId="0" applyFont="1" applyAlignment="1"/>
    <xf numFmtId="0" fontId="18" fillId="10" borderId="15" xfId="0" applyFont="1" applyFill="1" applyBorder="1" applyAlignment="1">
      <alignment horizontal="center" vertical="center" wrapText="1"/>
    </xf>
    <xf numFmtId="0" fontId="19" fillId="11" borderId="15" xfId="0" applyFont="1" applyFill="1" applyBorder="1" applyAlignment="1">
      <alignment horizontal="left" vertical="center" wrapText="1"/>
    </xf>
    <xf numFmtId="16" fontId="19" fillId="11" borderId="15" xfId="0" applyNumberFormat="1" applyFont="1" applyFill="1" applyBorder="1" applyAlignment="1">
      <alignment horizontal="center" vertical="center" wrapText="1"/>
    </xf>
    <xf numFmtId="7" fontId="19" fillId="12" borderId="15" xfId="12" applyFont="1" applyFill="1" applyBorder="1" applyAlignment="1">
      <alignment horizontal="center" vertical="center" wrapText="1"/>
    </xf>
    <xf numFmtId="14" fontId="19" fillId="11" borderId="15" xfId="0" applyNumberFormat="1" applyFont="1" applyFill="1" applyBorder="1" applyAlignment="1">
      <alignment horizontal="center" vertical="center" wrapText="1"/>
    </xf>
    <xf numFmtId="0" fontId="18" fillId="11" borderId="15" xfId="0" applyFont="1" applyFill="1" applyBorder="1" applyAlignment="1">
      <alignment vertical="center" wrapText="1"/>
    </xf>
    <xf numFmtId="0" fontId="20" fillId="0" borderId="0" xfId="0" applyFont="1" applyAlignment="1">
      <alignment horizontal="center"/>
    </xf>
    <xf numFmtId="0" fontId="20" fillId="0" borderId="0" xfId="0" applyFont="1" applyAlignment="1"/>
    <xf numFmtId="7" fontId="21" fillId="12" borderId="15" xfId="12" applyFont="1" applyFill="1" applyBorder="1" applyAlignment="1">
      <alignment vertical="top" wrapText="1"/>
    </xf>
    <xf numFmtId="7" fontId="21" fillId="11" borderId="15" xfId="12" applyFont="1" applyFill="1" applyBorder="1" applyAlignment="1">
      <alignment vertical="top" wrapText="1"/>
    </xf>
    <xf numFmtId="0" fontId="22" fillId="0" borderId="0" xfId="0" applyFont="1" applyAlignment="1">
      <alignment horizontal="center"/>
    </xf>
    <xf numFmtId="0" fontId="22" fillId="0" borderId="0" xfId="0" applyFont="1" applyAlignment="1"/>
    <xf numFmtId="0" fontId="23" fillId="0" borderId="0" xfId="0" applyFont="1" applyAlignment="1"/>
    <xf numFmtId="14" fontId="0" fillId="0" borderId="0" xfId="0" applyNumberFormat="1">
      <alignment horizontal="left" vertical="center" wrapText="1" indent="1"/>
    </xf>
    <xf numFmtId="166" fontId="0" fillId="0" borderId="0" xfId="0" applyNumberFormat="1">
      <alignment horizontal="left" vertical="center" wrapText="1" indent="1"/>
    </xf>
    <xf numFmtId="14" fontId="24" fillId="0" borderId="0" xfId="0" applyNumberFormat="1" applyFont="1">
      <alignment horizontal="left" vertical="center" wrapText="1" indent="1"/>
    </xf>
    <xf numFmtId="0" fontId="15" fillId="6" borderId="0" xfId="8" applyFont="1" applyAlignment="1" applyProtection="1">
      <alignment horizontal="center" vertical="center" wrapText="1"/>
      <protection locked="0"/>
    </xf>
    <xf numFmtId="0" fontId="0" fillId="0" borderId="0" xfId="0" applyProtection="1">
      <alignment horizontal="left" vertical="center" wrapText="1" indent="1"/>
      <protection locked="0"/>
    </xf>
    <xf numFmtId="0" fontId="0" fillId="0" borderId="0" xfId="0" applyBorder="1" applyProtection="1">
      <alignment horizontal="left" vertical="center" wrapText="1" indent="1"/>
      <protection locked="0"/>
    </xf>
    <xf numFmtId="0" fontId="9" fillId="0" borderId="0" xfId="1" applyProtection="1">
      <alignment horizontal="right" vertical="center"/>
      <protection locked="0"/>
    </xf>
    <xf numFmtId="0" fontId="0" fillId="0" borderId="8" xfId="16" applyFont="1" applyFill="1" applyProtection="1">
      <alignment horizontal="left" vertical="center" wrapText="1" indent="1"/>
      <protection locked="0"/>
    </xf>
    <xf numFmtId="0" fontId="9" fillId="0" borderId="9" xfId="1" applyBorder="1" applyAlignment="1" applyProtection="1">
      <alignment horizontal="right" vertical="center"/>
      <protection locked="0"/>
    </xf>
    <xf numFmtId="165" fontId="7" fillId="9" borderId="8" xfId="16" applyNumberFormat="1" applyFont="1" applyFill="1" applyAlignment="1" applyProtection="1">
      <alignment horizontal="right" vertical="center" indent="1"/>
      <protection locked="0"/>
    </xf>
    <xf numFmtId="0" fontId="0" fillId="0" borderId="4" xfId="0" applyBorder="1" applyProtection="1">
      <alignment horizontal="left" vertical="center" wrapText="1" indent="1"/>
      <protection locked="0"/>
    </xf>
    <xf numFmtId="0" fontId="0" fillId="0" borderId="0" xfId="0" applyAlignment="1" applyProtection="1">
      <alignment horizontal="right" vertical="center" wrapText="1" indent="1"/>
      <protection locked="0"/>
    </xf>
    <xf numFmtId="0" fontId="0" fillId="0" borderId="5" xfId="0" applyBorder="1" applyProtection="1">
      <alignment horizontal="left" vertical="center" wrapText="1" indent="1"/>
      <protection locked="0"/>
    </xf>
    <xf numFmtId="0" fontId="0" fillId="0" borderId="6" xfId="0" applyBorder="1" applyProtection="1">
      <alignment horizontal="left" vertical="center" wrapText="1" indent="1"/>
      <protection locked="0"/>
    </xf>
    <xf numFmtId="0" fontId="0" fillId="0" borderId="7" xfId="0" applyBorder="1" applyProtection="1">
      <alignment horizontal="left" vertical="center" wrapText="1" indent="1"/>
      <protection locked="0"/>
    </xf>
    <xf numFmtId="14" fontId="0" fillId="0" borderId="8" xfId="16" applyNumberFormat="1" applyFont="1" applyFill="1" applyProtection="1">
      <alignment horizontal="left" vertical="center" wrapText="1" indent="1"/>
      <protection locked="0"/>
    </xf>
    <xf numFmtId="14" fontId="0" fillId="0" borderId="8" xfId="16" applyNumberFormat="1" applyFont="1" applyAlignment="1" applyProtection="1">
      <alignment vertical="center"/>
      <protection locked="0"/>
    </xf>
    <xf numFmtId="0" fontId="0" fillId="0" borderId="0" xfId="0" applyAlignment="1" applyProtection="1">
      <alignment horizontal="left" vertical="center" indent="1"/>
      <protection locked="0"/>
    </xf>
    <xf numFmtId="0" fontId="9" fillId="0" borderId="0" xfId="1" applyBorder="1" applyAlignment="1" applyProtection="1">
      <alignment horizontal="right" vertical="center"/>
      <protection locked="0"/>
    </xf>
    <xf numFmtId="166" fontId="0" fillId="0" borderId="8" xfId="16" applyNumberFormat="1" applyFont="1" applyFill="1" applyAlignment="1" applyProtection="1">
      <alignment horizontal="left" vertical="center" indent="1"/>
      <protection locked="0"/>
    </xf>
    <xf numFmtId="14" fontId="7" fillId="0" borderId="0" xfId="15" applyBorder="1" applyProtection="1">
      <alignment horizontal="left" vertical="center" indent="1"/>
      <protection locked="0"/>
    </xf>
    <xf numFmtId="4" fontId="7" fillId="0" borderId="0" xfId="6" applyFill="1" applyProtection="1">
      <alignment horizontal="right" vertical="center" wrapText="1" indent="1"/>
      <protection locked="0"/>
    </xf>
    <xf numFmtId="4" fontId="0" fillId="0" borderId="0" xfId="6" applyFont="1" applyFill="1" applyAlignment="1" applyProtection="1">
      <alignment horizontal="left" vertical="center" wrapText="1" indent="1"/>
      <protection locked="0"/>
    </xf>
    <xf numFmtId="4" fontId="0" fillId="0" borderId="0" xfId="6" applyFont="1" applyFill="1" applyProtection="1">
      <alignment horizontal="right" vertical="center" wrapText="1" indent="1"/>
      <protection locked="0"/>
    </xf>
    <xf numFmtId="0" fontId="12" fillId="0" borderId="0" xfId="0" applyFont="1" applyAlignment="1" applyProtection="1">
      <protection locked="0"/>
    </xf>
    <xf numFmtId="0" fontId="12" fillId="0" borderId="0" xfId="0" applyFont="1" applyAlignment="1" applyProtection="1">
      <alignment horizontal="center"/>
      <protection locked="0"/>
    </xf>
    <xf numFmtId="7" fontId="14" fillId="0" borderId="0" xfId="12" applyFont="1" applyAlignment="1" applyProtection="1">
      <alignment horizontal="center"/>
      <protection locked="0"/>
    </xf>
    <xf numFmtId="164" fontId="14" fillId="0" borderId="0" xfId="0" applyNumberFormat="1" applyFont="1" applyAlignment="1" applyProtection="1">
      <alignment horizontal="center"/>
      <protection locked="0"/>
    </xf>
    <xf numFmtId="4" fontId="0" fillId="0" borderId="0" xfId="0" applyNumberFormat="1" applyFont="1" applyFill="1" applyBorder="1" applyAlignment="1" applyProtection="1">
      <alignment horizontal="right" vertical="center" indent="1"/>
      <protection locked="0"/>
    </xf>
    <xf numFmtId="4" fontId="0" fillId="0" borderId="0" xfId="0" applyNumberFormat="1" applyFont="1" applyFill="1" applyBorder="1" applyAlignment="1" applyProtection="1">
      <alignment horizontal="right" vertical="center" wrapText="1" indent="1"/>
      <protection locked="0"/>
    </xf>
    <xf numFmtId="7" fontId="0" fillId="9" borderId="0" xfId="12" applyNumberFormat="1" applyFont="1" applyFill="1" applyProtection="1">
      <alignment horizontal="right" vertical="center" indent="1"/>
    </xf>
    <xf numFmtId="0" fontId="0" fillId="0" borderId="0" xfId="0" applyProtection="1">
      <alignment horizontal="left" vertical="center" wrapText="1" indent="1"/>
    </xf>
    <xf numFmtId="0" fontId="16" fillId="0" borderId="0" xfId="0" applyFont="1" applyAlignment="1" applyProtection="1">
      <alignment horizontal="left" vertical="center" indent="1"/>
      <protection locked="0"/>
    </xf>
    <xf numFmtId="0" fontId="0" fillId="0" borderId="18" xfId="0" applyBorder="1" applyAlignment="1" applyProtection="1">
      <alignment vertical="center"/>
      <protection locked="0"/>
    </xf>
    <xf numFmtId="0" fontId="16" fillId="0" borderId="16" xfId="0" applyFont="1" applyBorder="1" applyAlignment="1" applyProtection="1">
      <alignment vertical="center"/>
      <protection locked="0"/>
    </xf>
    <xf numFmtId="0" fontId="0" fillId="0" borderId="17" xfId="0" applyBorder="1" applyAlignment="1" applyProtection="1">
      <alignment vertical="center" wrapText="1"/>
      <protection locked="0"/>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0" fillId="0" borderId="21" xfId="0" applyBorder="1" applyAlignment="1" applyProtection="1">
      <alignment vertical="center" wrapText="1"/>
      <protection locked="0"/>
    </xf>
    <xf numFmtId="0" fontId="0" fillId="0" borderId="0" xfId="0" applyFill="1" applyProtection="1">
      <alignment horizontal="left" vertical="center" wrapText="1" indent="1"/>
      <protection locked="0"/>
    </xf>
    <xf numFmtId="164" fontId="0" fillId="9" borderId="8" xfId="16" applyNumberFormat="1" applyFont="1" applyFill="1" applyAlignment="1" applyProtection="1">
      <alignment vertical="center"/>
    </xf>
    <xf numFmtId="2" fontId="0" fillId="0" borderId="0" xfId="0" applyNumberFormat="1">
      <alignment horizontal="left" vertical="center" wrapText="1" indent="1"/>
    </xf>
    <xf numFmtId="0" fontId="24" fillId="0" borderId="0" xfId="0" applyFont="1">
      <alignment horizontal="left" vertical="center" wrapText="1" indent="1"/>
    </xf>
    <xf numFmtId="0" fontId="12" fillId="0" borderId="0" xfId="0" applyNumberFormat="1" applyFont="1" applyAlignment="1">
      <alignment horizontal="center"/>
    </xf>
    <xf numFmtId="0" fontId="13" fillId="6" borderId="10" xfId="0" applyFont="1" applyFill="1" applyBorder="1" applyAlignment="1"/>
    <xf numFmtId="0" fontId="13" fillId="6" borderId="10" xfId="0" applyFont="1" applyFill="1" applyBorder="1" applyAlignment="1">
      <alignment horizontal="center"/>
    </xf>
    <xf numFmtId="164" fontId="12" fillId="9" borderId="0" xfId="0" applyNumberFormat="1" applyFont="1" applyFill="1" applyAlignment="1">
      <alignment horizontal="center"/>
    </xf>
    <xf numFmtId="0" fontId="0" fillId="0" borderId="8" xfId="16" applyFont="1" applyFill="1" applyProtection="1">
      <alignment horizontal="left" vertical="center" wrapText="1" indent="1"/>
      <protection locked="0"/>
    </xf>
    <xf numFmtId="0" fontId="0" fillId="0" borderId="8" xfId="16" applyNumberFormat="1" applyFont="1" applyFill="1" applyProtection="1">
      <alignment horizontal="left" vertical="center" wrapText="1" indent="1"/>
      <protection locked="0"/>
    </xf>
    <xf numFmtId="4" fontId="0" fillId="0" borderId="0" xfId="6" applyFont="1" applyFill="1" applyAlignment="1" applyProtection="1">
      <alignment vertical="center" wrapText="1"/>
      <protection locked="0"/>
    </xf>
    <xf numFmtId="4" fontId="7" fillId="0" borderId="0" xfId="6" applyFill="1" applyAlignment="1" applyProtection="1">
      <alignment vertical="center" wrapText="1"/>
      <protection locked="0"/>
    </xf>
    <xf numFmtId="0" fontId="3" fillId="8" borderId="0" xfId="13" applyFill="1" applyAlignment="1" applyProtection="1">
      <alignment horizontal="right" vertical="center"/>
      <protection locked="0"/>
    </xf>
    <xf numFmtId="0" fontId="25" fillId="0" borderId="11" xfId="0" applyFont="1" applyBorder="1" applyAlignment="1" applyProtection="1">
      <alignment horizontal="left" vertical="center" wrapText="1"/>
      <protection locked="0"/>
    </xf>
    <xf numFmtId="14" fontId="0" fillId="0" borderId="8" xfId="16" applyNumberFormat="1" applyFont="1" applyAlignment="1" applyProtection="1">
      <alignment horizontal="left" vertical="center" indent="1"/>
      <protection locked="0"/>
    </xf>
    <xf numFmtId="14" fontId="7" fillId="0" borderId="8" xfId="16" applyNumberFormat="1" applyAlignment="1" applyProtection="1">
      <alignment horizontal="left" vertical="center" indent="1"/>
      <protection locked="0"/>
    </xf>
    <xf numFmtId="0" fontId="0" fillId="0" borderId="8" xfId="16" applyFont="1" applyFill="1" applyProtection="1">
      <alignment horizontal="left" vertical="center" wrapText="1" indent="1"/>
      <protection locked="0"/>
    </xf>
    <xf numFmtId="0" fontId="0" fillId="0" borderId="8" xfId="16" applyNumberFormat="1" applyFont="1" applyAlignment="1" applyProtection="1">
      <alignment horizontal="left" vertical="center" indent="1"/>
      <protection locked="0"/>
    </xf>
    <xf numFmtId="0" fontId="7" fillId="0" borderId="8" xfId="16" applyNumberFormat="1" applyAlignment="1" applyProtection="1">
      <alignment horizontal="left" vertical="center" indent="1"/>
      <protection locked="0"/>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166" fontId="0" fillId="0" borderId="8" xfId="16" applyNumberFormat="1" applyFont="1" applyAlignment="1" applyProtection="1">
      <alignment horizontal="left" vertical="center" indent="1"/>
      <protection locked="0"/>
    </xf>
    <xf numFmtId="166" fontId="7" fillId="0" borderId="8" xfId="16" applyNumberFormat="1" applyAlignment="1" applyProtection="1">
      <alignment horizontal="left" vertical="center" indent="1"/>
      <protection locked="0"/>
    </xf>
    <xf numFmtId="14" fontId="0" fillId="0" borderId="12" xfId="16" applyNumberFormat="1" applyFont="1" applyFill="1" applyBorder="1" applyAlignment="1" applyProtection="1">
      <alignment horizontal="left" vertical="center" wrapText="1"/>
      <protection locked="0"/>
    </xf>
    <xf numFmtId="14" fontId="0" fillId="0" borderId="13" xfId="16" applyNumberFormat="1" applyFont="1" applyFill="1" applyBorder="1" applyAlignment="1" applyProtection="1">
      <alignment horizontal="left" vertical="center" wrapText="1"/>
      <protection locked="0"/>
    </xf>
    <xf numFmtId="14" fontId="0" fillId="0" borderId="14" xfId="16" applyNumberFormat="1" applyFont="1" applyFill="1" applyBorder="1" applyAlignment="1" applyProtection="1">
      <alignment horizontal="left" vertical="center" wrapText="1"/>
      <protection locked="0"/>
    </xf>
    <xf numFmtId="0" fontId="16" fillId="0" borderId="22" xfId="0" applyFont="1" applyBorder="1" applyAlignment="1" applyProtection="1">
      <alignment vertical="center"/>
      <protection locked="0"/>
    </xf>
    <xf numFmtId="0" fontId="0" fillId="0" borderId="23" xfId="0" applyBorder="1" applyProtection="1">
      <alignment horizontal="left" vertical="center" wrapText="1" indent="1"/>
      <protection locked="0"/>
    </xf>
    <xf numFmtId="0" fontId="0" fillId="0" borderId="24" xfId="0" applyBorder="1" applyAlignment="1" applyProtection="1">
      <alignment horizontal="left" vertical="center" indent="1"/>
      <protection locked="0"/>
    </xf>
    <xf numFmtId="0" fontId="0" fillId="0" borderId="25" xfId="0" applyBorder="1" applyProtection="1">
      <alignment horizontal="left" vertical="center" wrapText="1" inden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4" xfId="0" applyBorder="1" applyProtection="1">
      <alignment horizontal="left" vertical="center" wrapText="1" indent="1"/>
      <protection locked="0"/>
    </xf>
    <xf numFmtId="0" fontId="0" fillId="0" borderId="25" xfId="0" applyBorder="1" applyAlignment="1" applyProtection="1">
      <alignment horizontal="left" vertical="center" indent="1"/>
      <protection locked="0"/>
    </xf>
    <xf numFmtId="0" fontId="0" fillId="0" borderId="26" xfId="0" applyBorder="1" applyAlignment="1" applyProtection="1">
      <alignment horizontal="left" vertical="center" indent="1"/>
      <protection locked="0"/>
    </xf>
    <xf numFmtId="0" fontId="0" fillId="0" borderId="27" xfId="0" applyBorder="1" applyAlignment="1" applyProtection="1">
      <alignment horizontal="left" vertical="center" indent="1"/>
      <protection locked="0"/>
    </xf>
  </cellXfs>
  <cellStyles count="18">
    <cellStyle name="40% - Accent6" xfId="5" builtinId="51" customBuiltin="1"/>
    <cellStyle name="Accent6" xfId="4" builtinId="49" customBuiltin="1"/>
    <cellStyle name="Calculation" xfId="11" builtinId="22" customBuiltin="1"/>
    <cellStyle name="Currency" xfId="12" builtinId="4" customBuiltin="1"/>
    <cellStyle name="Currency [0]" xfId="10" builtinId="7" customBuiltin="1"/>
    <cellStyle name="Date" xfId="15"/>
    <cellStyle name="Exchange currency" xfId="17"/>
    <cellStyle name="Explanatory Text" xfId="2" builtinId="53" customBuiltin="1"/>
    <cellStyle name="Heading 1" xfId="1" builtinId="16" customBuiltin="1"/>
    <cellStyle name="Heading 2" xfId="8" builtinId="17" customBuiltin="1"/>
    <cellStyle name="Heading 3" xfId="9" builtinId="18" hidden="1" customBuiltin="1"/>
    <cellStyle name="Heading 4" xfId="14" builtinId="19" hidden="1" customBuiltin="1"/>
    <cellStyle name="Input" xfId="6" builtinId="20" customBuiltin="1"/>
    <cellStyle name="Input Box" xfId="16"/>
    <cellStyle name="Normal" xfId="0" builtinId="0" customBuiltin="1"/>
    <cellStyle name="Output" xfId="7" builtinId="21" customBuiltin="1"/>
    <cellStyle name="Title" xfId="13" builtinId="15" customBuiltin="1"/>
    <cellStyle name="Total" xfId="3" builtinId="25" customBuiltin="1"/>
  </cellStyles>
  <dxfs count="61">
    <dxf>
      <protection locked="0" hidden="0"/>
    </dxf>
    <dxf>
      <font>
        <b val="0"/>
        <i val="0"/>
        <strike val="0"/>
        <condense val="0"/>
        <extend val="0"/>
        <outline val="0"/>
        <shadow val="0"/>
        <u val="none"/>
        <vertAlign val="baseline"/>
        <sz val="12"/>
        <color theme="2" tint="-0.89996032593768116"/>
        <name val="Calibri Light"/>
        <scheme val="minor"/>
      </font>
      <numFmt numFmtId="164" formatCode="&quot;$&quot;#,##0.00"/>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2" tint="-0.89996032593768116"/>
        <name val="Calibri Light"/>
        <scheme val="minor"/>
      </font>
      <numFmt numFmtId="4" formatCode="#,##0.00"/>
      <fill>
        <patternFill patternType="none">
          <fgColor indexed="64"/>
          <bgColor indexed="65"/>
        </patternFill>
      </fill>
      <alignment horizontal="righ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theme="2" tint="-0.89996032593768116"/>
        <name val="Calibri Light"/>
        <scheme val="minor"/>
      </font>
      <numFmt numFmtId="4" formatCode="#,##0.00"/>
      <fill>
        <patternFill patternType="none">
          <fgColor indexed="64"/>
          <bgColor indexed="65"/>
        </patternFill>
      </fill>
      <alignment horizontal="righ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theme="2" tint="-0.89996032593768116"/>
        <name val="Calibri Light"/>
        <scheme val="minor"/>
      </font>
      <numFmt numFmtId="4" formatCode="#,##0.00"/>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theme="2" tint="-0.89996032593768116"/>
        <name val="Calibri Light"/>
        <scheme val="minor"/>
      </font>
      <numFmt numFmtId="4" formatCode="#,##0.00"/>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theme="2" tint="-0.89996032593768116"/>
        <name val="Calibri Light"/>
        <scheme val="minor"/>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0" hidden="0"/>
    </dxf>
    <dxf>
      <font>
        <b/>
        <i val="0"/>
        <strike val="0"/>
        <condense val="0"/>
        <extend val="0"/>
        <outline val="0"/>
        <shadow val="0"/>
        <u val="none"/>
        <vertAlign val="baseline"/>
        <sz val="12"/>
        <color theme="1"/>
        <name val="Calibri Light"/>
        <scheme val="minor"/>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rgb="FFFF0000"/>
        <name val="Calibri Light"/>
        <scheme val="minor"/>
      </font>
      <alignment horizontal="general" vertical="bottom" textRotation="0" wrapText="0" indent="0" justifyLastLine="0" shrinkToFit="0" readingOrder="0"/>
    </dxf>
    <dxf>
      <font>
        <b val="0"/>
        <i val="0"/>
        <strike val="0"/>
        <condense val="0"/>
        <extend val="0"/>
        <outline val="0"/>
        <shadow val="0"/>
        <u val="none"/>
        <vertAlign val="baseline"/>
        <sz val="11"/>
        <color rgb="FFFF0000"/>
        <name val="Calibri Light"/>
        <scheme val="minor"/>
      </font>
      <numFmt numFmtId="164" formatCode="&quot;$&quot;#,##0.00"/>
      <alignment horizontal="center" vertical="bottom" textRotation="0" wrapText="0" indent="0" justifyLastLine="0" shrinkToFit="0" readingOrder="0"/>
    </dxf>
    <dxf>
      <font>
        <b val="0"/>
        <i val="0"/>
        <strike val="0"/>
        <condense val="0"/>
        <extend val="0"/>
        <outline val="0"/>
        <shadow val="0"/>
        <u val="none"/>
        <vertAlign val="baseline"/>
        <sz val="11"/>
        <color rgb="FFFF0000"/>
        <name val="Calibri Light"/>
        <scheme val="minor"/>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rgb="FFFF0000"/>
        <name val="Calibri Light"/>
        <scheme val="minor"/>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rgb="FFFF0000"/>
        <name val="Calibri Light"/>
        <scheme val="minor"/>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8"/>
        <color rgb="FF0A0101"/>
        <name val="Arial"/>
        <scheme val="none"/>
      </font>
    </dxf>
    <dxf>
      <font>
        <b val="0"/>
        <i val="0"/>
        <strike val="0"/>
        <condense val="0"/>
        <extend val="0"/>
        <outline val="0"/>
        <shadow val="0"/>
        <u val="none"/>
        <vertAlign val="baseline"/>
        <sz val="11"/>
        <color rgb="FFFF0000"/>
        <name val="Calibri Light"/>
        <scheme val="minor"/>
      </font>
      <alignment horizontal="general" vertical="bottom" textRotation="0" wrapText="0" indent="0" justifyLastLine="0" shrinkToFit="0" readingOrder="0"/>
    </dxf>
    <dxf>
      <protection locked="0" hidden="0"/>
    </dxf>
    <dxf>
      <font>
        <b val="0"/>
        <i val="0"/>
        <strike val="0"/>
        <condense val="0"/>
        <extend val="0"/>
        <outline val="0"/>
        <shadow val="0"/>
        <u val="none"/>
        <vertAlign val="baseline"/>
        <sz val="12"/>
        <color theme="2" tint="-0.89996032593768116"/>
        <name val="Calibri Light"/>
        <scheme val="minor"/>
      </font>
      <numFmt numFmtId="164" formatCode="&quot;$&quot;#,##0.00"/>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2" tint="-0.89996032593768116"/>
        <name val="Calibri Light"/>
        <scheme val="minor"/>
      </font>
      <numFmt numFmtId="4" formatCode="#,##0.00"/>
      <fill>
        <patternFill patternType="none">
          <fgColor indexed="64"/>
          <bgColor indexed="65"/>
        </patternFill>
      </fill>
      <alignment horizontal="righ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theme="2" tint="-0.89996032593768116"/>
        <name val="Calibri Light"/>
        <scheme val="minor"/>
      </font>
      <numFmt numFmtId="4" formatCode="#,##0.00"/>
      <fill>
        <patternFill patternType="none">
          <fgColor indexed="64"/>
          <bgColor indexed="65"/>
        </patternFill>
      </fill>
      <alignment horizontal="righ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theme="2" tint="-0.89996032593768116"/>
        <name val="Calibri Light"/>
        <scheme val="minor"/>
      </font>
      <numFmt numFmtId="4" formatCode="#,##0.00"/>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theme="2" tint="-0.89996032593768116"/>
        <name val="Calibri Light"/>
        <scheme val="minor"/>
      </font>
      <numFmt numFmtId="4" formatCode="#,##0.00"/>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theme="2" tint="-0.89996032593768116"/>
        <name val="Calibri Light"/>
        <scheme val="minor"/>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0" hidden="0"/>
    </dxf>
    <dxf>
      <font>
        <b/>
        <i val="0"/>
        <strike val="0"/>
        <condense val="0"/>
        <extend val="0"/>
        <outline val="0"/>
        <shadow val="0"/>
        <u val="none"/>
        <vertAlign val="baseline"/>
        <sz val="12"/>
        <color theme="1"/>
        <name val="Calibri Light"/>
        <scheme val="minor"/>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rgb="FFFF0000"/>
        <name val="Calibri Light"/>
        <scheme val="minor"/>
      </font>
      <alignment horizontal="general" vertical="bottom" textRotation="0" wrapText="0" indent="0" justifyLastLine="0" shrinkToFit="0" readingOrder="0"/>
    </dxf>
    <dxf>
      <font>
        <b val="0"/>
        <i val="0"/>
        <strike val="0"/>
        <condense val="0"/>
        <extend val="0"/>
        <outline val="0"/>
        <shadow val="0"/>
        <u val="none"/>
        <vertAlign val="baseline"/>
        <sz val="11"/>
        <color rgb="FFFF0000"/>
        <name val="Calibri Light"/>
        <scheme val="minor"/>
      </font>
      <numFmt numFmtId="164" formatCode="&quot;$&quot;#,##0.00"/>
      <fill>
        <patternFill patternType="solid">
          <fgColor indexed="64"/>
          <bgColor theme="9"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1"/>
        <color rgb="FFFF0000"/>
        <name val="Calibri Light"/>
        <scheme val="minor"/>
      </font>
      <numFmt numFmtId="164" formatCode="&quot;$&quot;#,##0.00"/>
      <alignment horizontal="center" vertical="bottom" textRotation="0" wrapText="0" indent="0" justifyLastLine="0" shrinkToFit="0" readingOrder="0"/>
    </dxf>
    <dxf>
      <font>
        <b val="0"/>
        <i val="0"/>
        <strike val="0"/>
        <condense val="0"/>
        <extend val="0"/>
        <outline val="0"/>
        <shadow val="0"/>
        <u val="none"/>
        <vertAlign val="baseline"/>
        <sz val="11"/>
        <color rgb="FFFF0000"/>
        <name val="Calibri Light"/>
        <scheme val="minor"/>
      </font>
      <numFmt numFmtId="164" formatCode="&quot;$&quot;#,##0.00"/>
      <alignment horizontal="center" vertical="bottom" textRotation="0" wrapText="0" indent="0" justifyLastLine="0" shrinkToFit="0" readingOrder="0"/>
    </dxf>
    <dxf>
      <font>
        <b val="0"/>
        <i val="0"/>
        <strike val="0"/>
        <condense val="0"/>
        <extend val="0"/>
        <outline val="0"/>
        <shadow val="0"/>
        <u val="none"/>
        <vertAlign val="baseline"/>
        <sz val="11"/>
        <color rgb="FFFF0000"/>
        <name val="Calibri Light"/>
        <scheme val="minor"/>
      </font>
      <numFmt numFmtId="164" formatCode="&quot;$&quot;#,##0.00"/>
      <alignment horizontal="center" vertical="bottom" textRotation="0" wrapText="0" indent="0" justifyLastLine="0" shrinkToFit="0" readingOrder="0"/>
    </dxf>
    <dxf>
      <font>
        <b val="0"/>
        <i val="0"/>
        <strike val="0"/>
        <condense val="0"/>
        <extend val="0"/>
        <outline val="0"/>
        <shadow val="0"/>
        <u val="none"/>
        <vertAlign val="baseline"/>
        <sz val="8"/>
        <color rgb="FF0A0101"/>
        <name val="Arial"/>
        <scheme val="none"/>
      </font>
      <numFmt numFmtId="19" formatCode="m/d/yyyy"/>
    </dxf>
    <dxf>
      <font>
        <b val="0"/>
        <i val="0"/>
        <strike val="0"/>
        <condense val="0"/>
        <extend val="0"/>
        <outline val="0"/>
        <shadow val="0"/>
        <u val="none"/>
        <vertAlign val="baseline"/>
        <sz val="11"/>
        <color rgb="FFFF0000"/>
        <name val="Calibri Light"/>
        <scheme val="minor"/>
      </font>
      <alignment horizontal="general" vertical="bottom" textRotation="0" wrapText="0" indent="0" justifyLastLine="0" shrinkToFit="0" readingOrder="0"/>
    </dxf>
    <dxf>
      <font>
        <b val="0"/>
        <i val="0"/>
        <strike val="0"/>
        <condense val="0"/>
        <extend val="0"/>
        <outline val="0"/>
        <shadow val="0"/>
        <u val="none"/>
        <vertAlign val="baseline"/>
        <sz val="11"/>
        <color rgb="FFFF0000"/>
        <name val="Calibri Light"/>
        <scheme val="minor"/>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Light"/>
        <scheme val="minor"/>
      </font>
      <fill>
        <patternFill patternType="solid">
          <fgColor indexed="64"/>
          <bgColor theme="9"/>
        </patternFill>
      </fill>
      <alignment horizontal="center" vertical="bottom" textRotation="0" wrapText="0" indent="0" justifyLastLine="0" shrinkToFit="0" readingOrder="0"/>
    </dxf>
    <dxf>
      <protection locked="0" hidden="0"/>
    </dxf>
    <dxf>
      <numFmt numFmtId="11" formatCode="&quot;$&quot;#,##0.00_);\(&quot;$&quot;#,##0.00\)"/>
      <fill>
        <patternFill patternType="solid">
          <fgColor indexed="64"/>
          <bgColor theme="9" tint="0.79998168889431442"/>
        </patternFill>
      </fill>
      <protection locked="1" hidden="0"/>
    </dxf>
    <dxf>
      <fill>
        <patternFill patternType="none">
          <fgColor indexed="64"/>
          <bgColor indexed="65"/>
        </patternFill>
      </fill>
      <protection locked="0" hidden="0"/>
    </dxf>
    <dxf>
      <fill>
        <patternFill patternType="none">
          <fgColor indexed="64"/>
          <bgColor indexed="65"/>
        </patternFill>
      </fill>
      <protection locked="0" hidden="0"/>
    </dxf>
    <dxf>
      <fill>
        <patternFill patternType="none">
          <fgColor indexed="64"/>
          <bgColor indexed="65"/>
        </patternFill>
      </fill>
      <protection locked="0" hidden="0"/>
    </dxf>
    <dxf>
      <protection locked="0" hidden="0"/>
    </dxf>
    <dxf>
      <protection locked="0" hidden="0"/>
    </dxf>
    <dxf>
      <protection locked="0" hidden="0"/>
    </dxf>
    <dxf>
      <protection locked="0" hidden="0"/>
    </dxf>
    <dxf>
      <protection locked="0" hidden="0"/>
    </dxf>
    <dxf>
      <font>
        <strike val="0"/>
        <outline val="0"/>
        <shadow val="0"/>
        <u val="none"/>
        <vertAlign val="baseline"/>
        <sz val="14"/>
        <color auto="1"/>
        <name val="Calibri"/>
        <scheme val="major"/>
      </font>
      <alignment horizontal="center" vertical="center" textRotation="0" wrapText="1" indent="0" justifyLastLine="0" shrinkToFit="0" readingOrder="0"/>
      <protection locked="0" hidden="0"/>
    </dxf>
    <dxf>
      <protection locked="0" hidden="0"/>
    </dxf>
    <dxf>
      <numFmt numFmtId="11" formatCode="&quot;$&quot;#,##0.00_);\(&quot;$&quot;#,##0.00\)"/>
      <fill>
        <patternFill patternType="solid">
          <fgColor indexed="64"/>
          <bgColor theme="9" tint="0.79998168889431442"/>
        </patternFill>
      </fill>
      <protection locked="1" hidden="0"/>
    </dxf>
    <dxf>
      <fill>
        <patternFill patternType="none">
          <fgColor indexed="64"/>
          <bgColor indexed="65"/>
        </patternFill>
      </fill>
      <protection locked="0" hidden="0"/>
    </dxf>
    <dxf>
      <fill>
        <patternFill patternType="none">
          <fgColor indexed="64"/>
          <bgColor indexed="65"/>
        </patternFill>
      </fill>
      <protection locked="0" hidden="0"/>
    </dxf>
    <dxf>
      <fill>
        <patternFill patternType="none">
          <fgColor indexed="64"/>
          <bgColor indexed="65"/>
        </patternFill>
      </fill>
      <protection locked="0" hidden="0"/>
    </dxf>
    <dxf>
      <protection locked="0" hidden="0"/>
    </dxf>
    <dxf>
      <protection locked="0" hidden="0"/>
    </dxf>
    <dxf>
      <protection locked="0" hidden="0"/>
    </dxf>
    <dxf>
      <protection locked="0" hidden="0"/>
    </dxf>
    <dxf>
      <protection locked="0" hidden="0"/>
    </dxf>
    <dxf>
      <font>
        <strike val="0"/>
        <outline val="0"/>
        <shadow val="0"/>
        <u val="none"/>
        <vertAlign val="baseline"/>
        <sz val="14"/>
        <color auto="1"/>
        <name val="Calibri"/>
        <scheme val="major"/>
      </font>
      <alignment horizontal="center" vertical="center" textRotation="0" wrapText="1" indent="0" justifyLastLine="0" shrinkToFit="0" readingOrder="0"/>
      <protection locked="0" hidden="0"/>
    </dxf>
    <dxf>
      <font>
        <b/>
        <i val="0"/>
        <color theme="1" tint="0.14993743705557422"/>
      </font>
      <fill>
        <patternFill>
          <bgColor theme="5"/>
        </patternFill>
      </fill>
      <border diagonalUp="0" diagonalDown="0">
        <left/>
        <right/>
        <top style="thin">
          <color theme="0"/>
        </top>
        <bottom/>
        <vertical style="thin">
          <color theme="0"/>
        </vertical>
        <horizontal/>
      </border>
    </dxf>
    <dxf>
      <font>
        <b/>
        <i val="0"/>
        <color theme="0"/>
      </font>
      <fill>
        <patternFill patternType="solid">
          <fgColor theme="6"/>
          <bgColor theme="1" tint="0.24994659260841701"/>
        </patternFill>
      </fill>
      <border>
        <vertical style="thin">
          <color theme="0"/>
        </vertical>
        <horizontal/>
      </border>
    </dxf>
    <dxf>
      <font>
        <b val="0"/>
        <i val="0"/>
        <color theme="1" tint="0.14993743705557422"/>
      </font>
      <border>
        <vertical style="thin">
          <color theme="0" tint="-0.14996795556505021"/>
        </vertical>
        <horizontal style="thin">
          <color theme="0" tint="-0.14996795556505021"/>
        </horizontal>
      </border>
    </dxf>
    <dxf>
      <font>
        <b/>
        <i val="0"/>
        <color theme="1" tint="0.14993743705557422"/>
      </font>
      <fill>
        <patternFill>
          <bgColor theme="5"/>
        </patternFill>
      </fill>
      <border diagonalUp="0" diagonalDown="0">
        <left/>
        <right/>
        <top style="thin">
          <color theme="0"/>
        </top>
        <bottom/>
        <vertical style="thin">
          <color theme="0"/>
        </vertical>
        <horizontal/>
      </border>
    </dxf>
    <dxf>
      <font>
        <b/>
        <i val="0"/>
        <color theme="0"/>
      </font>
      <fill>
        <patternFill patternType="solid">
          <fgColor theme="6"/>
          <bgColor theme="1" tint="0.24994659260841701"/>
        </patternFill>
      </fill>
      <border>
        <vertical style="thin">
          <color theme="0"/>
        </vertical>
        <horizontal/>
      </border>
    </dxf>
    <dxf>
      <font>
        <b val="0"/>
        <i val="0"/>
        <color theme="1" tint="0.14993743705557422"/>
      </font>
      <border>
        <vertical style="thin">
          <color theme="0" tint="-0.14996795556505021"/>
        </vertical>
        <horizontal style="thin">
          <color theme="0" tint="-0.14996795556505021"/>
        </horizontal>
      </border>
    </dxf>
  </dxfs>
  <tableStyles count="2" defaultTableStyle="Travel Expense Report 2" defaultPivotStyle="PivotStyleLight16">
    <tableStyle name="Travel Expense Report" pivot="0" count="3">
      <tableStyleElement type="wholeTable" dxfId="60"/>
      <tableStyleElement type="headerRow" dxfId="59"/>
      <tableStyleElement type="totalRow" dxfId="58"/>
    </tableStyle>
    <tableStyle name="Travel Expense Report 2" pivot="0" count="3">
      <tableStyleElement type="wholeTable" dxfId="57"/>
      <tableStyleElement type="headerRow" dxfId="56"/>
      <tableStyleElement type="totalRow" dxfId="5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xdr:col>
      <xdr:colOff>738331</xdr:colOff>
      <xdr:row>0</xdr:row>
      <xdr:rowOff>0</xdr:rowOff>
    </xdr:from>
    <xdr:to>
      <xdr:col>3</xdr:col>
      <xdr:colOff>313170</xdr:colOff>
      <xdr:row>1</xdr:row>
      <xdr:rowOff>42430</xdr:rowOff>
    </xdr:to>
    <xdr:grpSp>
      <xdr:nvGrpSpPr>
        <xdr:cNvPr id="1027" name="Group 3" descr="Airplane, bus, and car">
          <a:extLst>
            <a:ext uri="{FF2B5EF4-FFF2-40B4-BE49-F238E27FC236}">
              <a16:creationId xmlns:a16="http://schemas.microsoft.com/office/drawing/2014/main" id="{00000000-0008-0000-0000-000003040000}"/>
            </a:ext>
          </a:extLst>
        </xdr:cNvPr>
        <xdr:cNvGrpSpPr>
          <a:grpSpLocks noChangeAspect="1"/>
        </xdr:cNvGrpSpPr>
      </xdr:nvGrpSpPr>
      <xdr:grpSpPr bwMode="auto">
        <a:xfrm>
          <a:off x="942438" y="0"/>
          <a:ext cx="2854161" cy="994930"/>
          <a:chOff x="110" y="24"/>
          <a:chExt cx="173" cy="62"/>
        </a:xfrm>
      </xdr:grpSpPr>
      <xdr:sp macro="" textlink="">
        <xdr:nvSpPr>
          <xdr:cNvPr id="1026" name="AutoShape 2">
            <a:extLst>
              <a:ext uri="{FF2B5EF4-FFF2-40B4-BE49-F238E27FC236}">
                <a16:creationId xmlns:a16="http://schemas.microsoft.com/office/drawing/2014/main" id="{00000000-0008-0000-0000-000002040000}"/>
              </a:ext>
            </a:extLst>
          </xdr:cNvPr>
          <xdr:cNvSpPr>
            <a:spLocks noChangeAspect="1" noChangeArrowheads="1" noTextEdit="1"/>
          </xdr:cNvSpPr>
        </xdr:nvSpPr>
        <xdr:spPr bwMode="auto">
          <a:xfrm>
            <a:off x="110" y="24"/>
            <a:ext cx="173" cy="6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028" name="Rectangle 4">
            <a:extLst>
              <a:ext uri="{FF2B5EF4-FFF2-40B4-BE49-F238E27FC236}">
                <a16:creationId xmlns:a16="http://schemas.microsoft.com/office/drawing/2014/main" id="{00000000-0008-0000-0000-000004040000}"/>
              </a:ext>
            </a:extLst>
          </xdr:cNvPr>
          <xdr:cNvSpPr>
            <a:spLocks noChangeArrowheads="1"/>
          </xdr:cNvSpPr>
        </xdr:nvSpPr>
        <xdr:spPr bwMode="auto">
          <a:xfrm>
            <a:off x="110" y="24"/>
            <a:ext cx="173" cy="62"/>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029" name="Freeform 5">
            <a:extLst>
              <a:ext uri="{FF2B5EF4-FFF2-40B4-BE49-F238E27FC236}">
                <a16:creationId xmlns:a16="http://schemas.microsoft.com/office/drawing/2014/main" id="{00000000-0008-0000-0000-000005040000}"/>
              </a:ext>
            </a:extLst>
          </xdr:cNvPr>
          <xdr:cNvSpPr>
            <a:spLocks/>
          </xdr:cNvSpPr>
        </xdr:nvSpPr>
        <xdr:spPr bwMode="auto">
          <a:xfrm>
            <a:off x="110" y="25"/>
            <a:ext cx="172" cy="61"/>
          </a:xfrm>
          <a:custGeom>
            <a:avLst/>
            <a:gdLst>
              <a:gd name="T0" fmla="*/ 242 w 3443"/>
              <a:gd name="T1" fmla="*/ 0 h 1163"/>
              <a:gd name="T2" fmla="*/ 3201 w 3443"/>
              <a:gd name="T3" fmla="*/ 0 h 1163"/>
              <a:gd name="T4" fmla="*/ 3240 w 3443"/>
              <a:gd name="T5" fmla="*/ 3 h 1163"/>
              <a:gd name="T6" fmla="*/ 3277 w 3443"/>
              <a:gd name="T7" fmla="*/ 12 h 1163"/>
              <a:gd name="T8" fmla="*/ 3311 w 3443"/>
              <a:gd name="T9" fmla="*/ 26 h 1163"/>
              <a:gd name="T10" fmla="*/ 3344 w 3443"/>
              <a:gd name="T11" fmla="*/ 45 h 1163"/>
              <a:gd name="T12" fmla="*/ 3372 w 3443"/>
              <a:gd name="T13" fmla="*/ 68 h 1163"/>
              <a:gd name="T14" fmla="*/ 3396 w 3443"/>
              <a:gd name="T15" fmla="*/ 96 h 1163"/>
              <a:gd name="T16" fmla="*/ 3416 w 3443"/>
              <a:gd name="T17" fmla="*/ 126 h 1163"/>
              <a:gd name="T18" fmla="*/ 3431 w 3443"/>
              <a:gd name="T19" fmla="*/ 159 h 1163"/>
              <a:gd name="T20" fmla="*/ 3439 w 3443"/>
              <a:gd name="T21" fmla="*/ 194 h 1163"/>
              <a:gd name="T22" fmla="*/ 3443 w 3443"/>
              <a:gd name="T23" fmla="*/ 232 h 1163"/>
              <a:gd name="T24" fmla="*/ 3443 w 3443"/>
              <a:gd name="T25" fmla="*/ 931 h 1163"/>
              <a:gd name="T26" fmla="*/ 3439 w 3443"/>
              <a:gd name="T27" fmla="*/ 968 h 1163"/>
              <a:gd name="T28" fmla="*/ 3431 w 3443"/>
              <a:gd name="T29" fmla="*/ 1004 h 1163"/>
              <a:gd name="T30" fmla="*/ 3416 w 3443"/>
              <a:gd name="T31" fmla="*/ 1037 h 1163"/>
              <a:gd name="T32" fmla="*/ 3396 w 3443"/>
              <a:gd name="T33" fmla="*/ 1067 h 1163"/>
              <a:gd name="T34" fmla="*/ 3372 w 3443"/>
              <a:gd name="T35" fmla="*/ 1095 h 1163"/>
              <a:gd name="T36" fmla="*/ 3344 w 3443"/>
              <a:gd name="T37" fmla="*/ 1118 h 1163"/>
              <a:gd name="T38" fmla="*/ 3311 w 3443"/>
              <a:gd name="T39" fmla="*/ 1137 h 1163"/>
              <a:gd name="T40" fmla="*/ 3277 w 3443"/>
              <a:gd name="T41" fmla="*/ 1151 h 1163"/>
              <a:gd name="T42" fmla="*/ 3240 w 3443"/>
              <a:gd name="T43" fmla="*/ 1160 h 1163"/>
              <a:gd name="T44" fmla="*/ 3201 w 3443"/>
              <a:gd name="T45" fmla="*/ 1163 h 1163"/>
              <a:gd name="T46" fmla="*/ 242 w 3443"/>
              <a:gd name="T47" fmla="*/ 1163 h 1163"/>
              <a:gd name="T48" fmla="*/ 203 w 3443"/>
              <a:gd name="T49" fmla="*/ 1160 h 1163"/>
              <a:gd name="T50" fmla="*/ 166 w 3443"/>
              <a:gd name="T51" fmla="*/ 1151 h 1163"/>
              <a:gd name="T52" fmla="*/ 131 w 3443"/>
              <a:gd name="T53" fmla="*/ 1137 h 1163"/>
              <a:gd name="T54" fmla="*/ 100 w 3443"/>
              <a:gd name="T55" fmla="*/ 1118 h 1163"/>
              <a:gd name="T56" fmla="*/ 71 w 3443"/>
              <a:gd name="T57" fmla="*/ 1095 h 1163"/>
              <a:gd name="T58" fmla="*/ 47 w 3443"/>
              <a:gd name="T59" fmla="*/ 1067 h 1163"/>
              <a:gd name="T60" fmla="*/ 27 w 3443"/>
              <a:gd name="T61" fmla="*/ 1037 h 1163"/>
              <a:gd name="T62" fmla="*/ 13 w 3443"/>
              <a:gd name="T63" fmla="*/ 1004 h 1163"/>
              <a:gd name="T64" fmla="*/ 3 w 3443"/>
              <a:gd name="T65" fmla="*/ 968 h 1163"/>
              <a:gd name="T66" fmla="*/ 0 w 3443"/>
              <a:gd name="T67" fmla="*/ 931 h 1163"/>
              <a:gd name="T68" fmla="*/ 0 w 3443"/>
              <a:gd name="T69" fmla="*/ 232 h 1163"/>
              <a:gd name="T70" fmla="*/ 3 w 3443"/>
              <a:gd name="T71" fmla="*/ 194 h 1163"/>
              <a:gd name="T72" fmla="*/ 13 w 3443"/>
              <a:gd name="T73" fmla="*/ 159 h 1163"/>
              <a:gd name="T74" fmla="*/ 27 w 3443"/>
              <a:gd name="T75" fmla="*/ 126 h 1163"/>
              <a:gd name="T76" fmla="*/ 47 w 3443"/>
              <a:gd name="T77" fmla="*/ 96 h 1163"/>
              <a:gd name="T78" fmla="*/ 71 w 3443"/>
              <a:gd name="T79" fmla="*/ 68 h 1163"/>
              <a:gd name="T80" fmla="*/ 100 w 3443"/>
              <a:gd name="T81" fmla="*/ 45 h 1163"/>
              <a:gd name="T82" fmla="*/ 131 w 3443"/>
              <a:gd name="T83" fmla="*/ 26 h 1163"/>
              <a:gd name="T84" fmla="*/ 166 w 3443"/>
              <a:gd name="T85" fmla="*/ 12 h 1163"/>
              <a:gd name="T86" fmla="*/ 203 w 3443"/>
              <a:gd name="T87" fmla="*/ 3 h 1163"/>
              <a:gd name="T88" fmla="*/ 242 w 3443"/>
              <a:gd name="T89" fmla="*/ 0 h 11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3443" h="1163">
                <a:moveTo>
                  <a:pt x="242" y="0"/>
                </a:moveTo>
                <a:lnTo>
                  <a:pt x="3201" y="0"/>
                </a:lnTo>
                <a:lnTo>
                  <a:pt x="3240" y="3"/>
                </a:lnTo>
                <a:lnTo>
                  <a:pt x="3277" y="12"/>
                </a:lnTo>
                <a:lnTo>
                  <a:pt x="3311" y="26"/>
                </a:lnTo>
                <a:lnTo>
                  <a:pt x="3344" y="45"/>
                </a:lnTo>
                <a:lnTo>
                  <a:pt x="3372" y="68"/>
                </a:lnTo>
                <a:lnTo>
                  <a:pt x="3396" y="96"/>
                </a:lnTo>
                <a:lnTo>
                  <a:pt x="3416" y="126"/>
                </a:lnTo>
                <a:lnTo>
                  <a:pt x="3431" y="159"/>
                </a:lnTo>
                <a:lnTo>
                  <a:pt x="3439" y="194"/>
                </a:lnTo>
                <a:lnTo>
                  <a:pt x="3443" y="232"/>
                </a:lnTo>
                <a:lnTo>
                  <a:pt x="3443" y="931"/>
                </a:lnTo>
                <a:lnTo>
                  <a:pt x="3439" y="968"/>
                </a:lnTo>
                <a:lnTo>
                  <a:pt x="3431" y="1004"/>
                </a:lnTo>
                <a:lnTo>
                  <a:pt x="3416" y="1037"/>
                </a:lnTo>
                <a:lnTo>
                  <a:pt x="3396" y="1067"/>
                </a:lnTo>
                <a:lnTo>
                  <a:pt x="3372" y="1095"/>
                </a:lnTo>
                <a:lnTo>
                  <a:pt x="3344" y="1118"/>
                </a:lnTo>
                <a:lnTo>
                  <a:pt x="3311" y="1137"/>
                </a:lnTo>
                <a:lnTo>
                  <a:pt x="3277" y="1151"/>
                </a:lnTo>
                <a:lnTo>
                  <a:pt x="3240" y="1160"/>
                </a:lnTo>
                <a:lnTo>
                  <a:pt x="3201" y="1163"/>
                </a:lnTo>
                <a:lnTo>
                  <a:pt x="242" y="1163"/>
                </a:lnTo>
                <a:lnTo>
                  <a:pt x="203" y="1160"/>
                </a:lnTo>
                <a:lnTo>
                  <a:pt x="166" y="1151"/>
                </a:lnTo>
                <a:lnTo>
                  <a:pt x="131" y="1137"/>
                </a:lnTo>
                <a:lnTo>
                  <a:pt x="100" y="1118"/>
                </a:lnTo>
                <a:lnTo>
                  <a:pt x="71" y="1095"/>
                </a:lnTo>
                <a:lnTo>
                  <a:pt x="47" y="1067"/>
                </a:lnTo>
                <a:lnTo>
                  <a:pt x="27" y="1037"/>
                </a:lnTo>
                <a:lnTo>
                  <a:pt x="13" y="1004"/>
                </a:lnTo>
                <a:lnTo>
                  <a:pt x="3" y="968"/>
                </a:lnTo>
                <a:lnTo>
                  <a:pt x="0" y="931"/>
                </a:lnTo>
                <a:lnTo>
                  <a:pt x="0" y="232"/>
                </a:lnTo>
                <a:lnTo>
                  <a:pt x="3" y="194"/>
                </a:lnTo>
                <a:lnTo>
                  <a:pt x="13" y="159"/>
                </a:lnTo>
                <a:lnTo>
                  <a:pt x="27" y="126"/>
                </a:lnTo>
                <a:lnTo>
                  <a:pt x="47" y="96"/>
                </a:lnTo>
                <a:lnTo>
                  <a:pt x="71" y="68"/>
                </a:lnTo>
                <a:lnTo>
                  <a:pt x="100" y="45"/>
                </a:lnTo>
                <a:lnTo>
                  <a:pt x="131" y="26"/>
                </a:lnTo>
                <a:lnTo>
                  <a:pt x="166" y="12"/>
                </a:lnTo>
                <a:lnTo>
                  <a:pt x="203" y="3"/>
                </a:lnTo>
                <a:lnTo>
                  <a:pt x="242" y="0"/>
                </a:lnTo>
                <a:close/>
              </a:path>
            </a:pathLst>
          </a:custGeom>
          <a:solidFill>
            <a:srgbClr val="FFFFFF"/>
          </a:solidFill>
          <a:ln w="0">
            <a:noFill/>
            <a:prstDash val="solid"/>
            <a:round/>
            <a:headEnd/>
            <a:tailEnd/>
          </a:ln>
        </xdr:spPr>
      </xdr:sp>
      <xdr:sp macro="" textlink="">
        <xdr:nvSpPr>
          <xdr:cNvPr id="1030" name="Freeform 6">
            <a:extLst>
              <a:ext uri="{FF2B5EF4-FFF2-40B4-BE49-F238E27FC236}">
                <a16:creationId xmlns:a16="http://schemas.microsoft.com/office/drawing/2014/main" id="{00000000-0008-0000-0000-000006040000}"/>
              </a:ext>
            </a:extLst>
          </xdr:cNvPr>
          <xdr:cNvSpPr>
            <a:spLocks noEditPoints="1"/>
          </xdr:cNvSpPr>
        </xdr:nvSpPr>
        <xdr:spPr bwMode="auto">
          <a:xfrm>
            <a:off x="120" y="35"/>
            <a:ext cx="40" cy="41"/>
          </a:xfrm>
          <a:custGeom>
            <a:avLst/>
            <a:gdLst>
              <a:gd name="T0" fmla="*/ 81 w 799"/>
              <a:gd name="T1" fmla="*/ 7 h 768"/>
              <a:gd name="T2" fmla="*/ 41 w 799"/>
              <a:gd name="T3" fmla="*/ 25 h 768"/>
              <a:gd name="T4" fmla="*/ 14 w 799"/>
              <a:gd name="T5" fmla="*/ 59 h 768"/>
              <a:gd name="T6" fmla="*/ 4 w 799"/>
              <a:gd name="T7" fmla="*/ 100 h 768"/>
              <a:gd name="T8" fmla="*/ 7 w 799"/>
              <a:gd name="T9" fmla="*/ 690 h 768"/>
              <a:gd name="T10" fmla="*/ 26 w 799"/>
              <a:gd name="T11" fmla="*/ 728 h 768"/>
              <a:gd name="T12" fmla="*/ 60 w 799"/>
              <a:gd name="T13" fmla="*/ 754 h 768"/>
              <a:gd name="T14" fmla="*/ 103 w 799"/>
              <a:gd name="T15" fmla="*/ 764 h 768"/>
              <a:gd name="T16" fmla="*/ 719 w 799"/>
              <a:gd name="T17" fmla="*/ 761 h 768"/>
              <a:gd name="T18" fmla="*/ 758 w 799"/>
              <a:gd name="T19" fmla="*/ 743 h 768"/>
              <a:gd name="T20" fmla="*/ 785 w 799"/>
              <a:gd name="T21" fmla="*/ 710 h 768"/>
              <a:gd name="T22" fmla="*/ 795 w 799"/>
              <a:gd name="T23" fmla="*/ 668 h 768"/>
              <a:gd name="T24" fmla="*/ 792 w 799"/>
              <a:gd name="T25" fmla="*/ 79 h 768"/>
              <a:gd name="T26" fmla="*/ 773 w 799"/>
              <a:gd name="T27" fmla="*/ 41 h 768"/>
              <a:gd name="T28" fmla="*/ 740 w 799"/>
              <a:gd name="T29" fmla="*/ 14 h 768"/>
              <a:gd name="T30" fmla="*/ 696 w 799"/>
              <a:gd name="T31" fmla="*/ 5 h 768"/>
              <a:gd name="T32" fmla="*/ 103 w 799"/>
              <a:gd name="T33" fmla="*/ 0 h 768"/>
              <a:gd name="T34" fmla="*/ 720 w 799"/>
              <a:gd name="T35" fmla="*/ 3 h 768"/>
              <a:gd name="T36" fmla="*/ 761 w 799"/>
              <a:gd name="T37" fmla="*/ 22 h 768"/>
              <a:gd name="T38" fmla="*/ 789 w 799"/>
              <a:gd name="T39" fmla="*/ 57 h 768"/>
              <a:gd name="T40" fmla="*/ 799 w 799"/>
              <a:gd name="T41" fmla="*/ 100 h 768"/>
              <a:gd name="T42" fmla="*/ 796 w 799"/>
              <a:gd name="T43" fmla="*/ 691 h 768"/>
              <a:gd name="T44" fmla="*/ 776 w 799"/>
              <a:gd name="T45" fmla="*/ 731 h 768"/>
              <a:gd name="T46" fmla="*/ 741 w 799"/>
              <a:gd name="T47" fmla="*/ 758 h 768"/>
              <a:gd name="T48" fmla="*/ 696 w 799"/>
              <a:gd name="T49" fmla="*/ 768 h 768"/>
              <a:gd name="T50" fmla="*/ 80 w 799"/>
              <a:gd name="T51" fmla="*/ 765 h 768"/>
              <a:gd name="T52" fmla="*/ 38 w 799"/>
              <a:gd name="T53" fmla="*/ 746 h 768"/>
              <a:gd name="T54" fmla="*/ 10 w 799"/>
              <a:gd name="T55" fmla="*/ 712 h 768"/>
              <a:gd name="T56" fmla="*/ 0 w 799"/>
              <a:gd name="T57" fmla="*/ 668 h 768"/>
              <a:gd name="T58" fmla="*/ 3 w 799"/>
              <a:gd name="T59" fmla="*/ 78 h 768"/>
              <a:gd name="T60" fmla="*/ 23 w 799"/>
              <a:gd name="T61" fmla="*/ 38 h 768"/>
              <a:gd name="T62" fmla="*/ 58 w 799"/>
              <a:gd name="T63" fmla="*/ 11 h 768"/>
              <a:gd name="T64" fmla="*/ 103 w 799"/>
              <a:gd name="T65" fmla="*/ 0 h 7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799" h="768">
                <a:moveTo>
                  <a:pt x="103" y="5"/>
                </a:moveTo>
                <a:lnTo>
                  <a:pt x="81" y="7"/>
                </a:lnTo>
                <a:lnTo>
                  <a:pt x="60" y="14"/>
                </a:lnTo>
                <a:lnTo>
                  <a:pt x="41" y="25"/>
                </a:lnTo>
                <a:lnTo>
                  <a:pt x="26" y="41"/>
                </a:lnTo>
                <a:lnTo>
                  <a:pt x="14" y="59"/>
                </a:lnTo>
                <a:lnTo>
                  <a:pt x="7" y="79"/>
                </a:lnTo>
                <a:lnTo>
                  <a:pt x="4" y="100"/>
                </a:lnTo>
                <a:lnTo>
                  <a:pt x="4" y="668"/>
                </a:lnTo>
                <a:lnTo>
                  <a:pt x="7" y="690"/>
                </a:lnTo>
                <a:lnTo>
                  <a:pt x="14" y="710"/>
                </a:lnTo>
                <a:lnTo>
                  <a:pt x="26" y="728"/>
                </a:lnTo>
                <a:lnTo>
                  <a:pt x="41" y="743"/>
                </a:lnTo>
                <a:lnTo>
                  <a:pt x="60" y="754"/>
                </a:lnTo>
                <a:lnTo>
                  <a:pt x="81" y="761"/>
                </a:lnTo>
                <a:lnTo>
                  <a:pt x="103" y="764"/>
                </a:lnTo>
                <a:lnTo>
                  <a:pt x="696" y="764"/>
                </a:lnTo>
                <a:lnTo>
                  <a:pt x="719" y="761"/>
                </a:lnTo>
                <a:lnTo>
                  <a:pt x="740" y="754"/>
                </a:lnTo>
                <a:lnTo>
                  <a:pt x="758" y="743"/>
                </a:lnTo>
                <a:lnTo>
                  <a:pt x="773" y="728"/>
                </a:lnTo>
                <a:lnTo>
                  <a:pt x="785" y="710"/>
                </a:lnTo>
                <a:lnTo>
                  <a:pt x="792" y="690"/>
                </a:lnTo>
                <a:lnTo>
                  <a:pt x="795" y="668"/>
                </a:lnTo>
                <a:lnTo>
                  <a:pt x="795" y="100"/>
                </a:lnTo>
                <a:lnTo>
                  <a:pt x="792" y="79"/>
                </a:lnTo>
                <a:lnTo>
                  <a:pt x="785" y="59"/>
                </a:lnTo>
                <a:lnTo>
                  <a:pt x="773" y="41"/>
                </a:lnTo>
                <a:lnTo>
                  <a:pt x="758" y="25"/>
                </a:lnTo>
                <a:lnTo>
                  <a:pt x="740" y="14"/>
                </a:lnTo>
                <a:lnTo>
                  <a:pt x="719" y="7"/>
                </a:lnTo>
                <a:lnTo>
                  <a:pt x="696" y="5"/>
                </a:lnTo>
                <a:lnTo>
                  <a:pt x="103" y="5"/>
                </a:lnTo>
                <a:close/>
                <a:moveTo>
                  <a:pt x="103" y="0"/>
                </a:moveTo>
                <a:lnTo>
                  <a:pt x="696" y="0"/>
                </a:lnTo>
                <a:lnTo>
                  <a:pt x="720" y="3"/>
                </a:lnTo>
                <a:lnTo>
                  <a:pt x="741" y="11"/>
                </a:lnTo>
                <a:lnTo>
                  <a:pt x="761" y="22"/>
                </a:lnTo>
                <a:lnTo>
                  <a:pt x="776" y="38"/>
                </a:lnTo>
                <a:lnTo>
                  <a:pt x="789" y="57"/>
                </a:lnTo>
                <a:lnTo>
                  <a:pt x="796" y="78"/>
                </a:lnTo>
                <a:lnTo>
                  <a:pt x="799" y="100"/>
                </a:lnTo>
                <a:lnTo>
                  <a:pt x="799" y="668"/>
                </a:lnTo>
                <a:lnTo>
                  <a:pt x="796" y="691"/>
                </a:lnTo>
                <a:lnTo>
                  <a:pt x="789" y="712"/>
                </a:lnTo>
                <a:lnTo>
                  <a:pt x="776" y="731"/>
                </a:lnTo>
                <a:lnTo>
                  <a:pt x="761" y="746"/>
                </a:lnTo>
                <a:lnTo>
                  <a:pt x="741" y="758"/>
                </a:lnTo>
                <a:lnTo>
                  <a:pt x="720" y="765"/>
                </a:lnTo>
                <a:lnTo>
                  <a:pt x="696" y="768"/>
                </a:lnTo>
                <a:lnTo>
                  <a:pt x="103" y="768"/>
                </a:lnTo>
                <a:lnTo>
                  <a:pt x="80" y="765"/>
                </a:lnTo>
                <a:lnTo>
                  <a:pt x="58" y="758"/>
                </a:lnTo>
                <a:lnTo>
                  <a:pt x="38" y="746"/>
                </a:lnTo>
                <a:lnTo>
                  <a:pt x="23" y="731"/>
                </a:lnTo>
                <a:lnTo>
                  <a:pt x="10" y="712"/>
                </a:lnTo>
                <a:lnTo>
                  <a:pt x="3" y="691"/>
                </a:lnTo>
                <a:lnTo>
                  <a:pt x="0" y="668"/>
                </a:lnTo>
                <a:lnTo>
                  <a:pt x="0" y="100"/>
                </a:lnTo>
                <a:lnTo>
                  <a:pt x="3" y="78"/>
                </a:lnTo>
                <a:lnTo>
                  <a:pt x="10" y="57"/>
                </a:lnTo>
                <a:lnTo>
                  <a:pt x="23" y="38"/>
                </a:lnTo>
                <a:lnTo>
                  <a:pt x="38" y="22"/>
                </a:lnTo>
                <a:lnTo>
                  <a:pt x="58" y="11"/>
                </a:lnTo>
                <a:lnTo>
                  <a:pt x="80" y="3"/>
                </a:lnTo>
                <a:lnTo>
                  <a:pt x="103" y="0"/>
                </a:lnTo>
                <a:close/>
              </a:path>
            </a:pathLst>
          </a:custGeom>
          <a:solidFill>
            <a:srgbClr val="BFBFBF"/>
          </a:solidFill>
          <a:ln w="0">
            <a:noFill/>
            <a:prstDash val="solid"/>
            <a:round/>
            <a:headEnd/>
            <a:tailEnd/>
          </a:ln>
        </xdr:spPr>
      </xdr:sp>
      <xdr:sp macro="" textlink="">
        <xdr:nvSpPr>
          <xdr:cNvPr id="1031" name="Freeform 7">
            <a:extLst>
              <a:ext uri="{FF2B5EF4-FFF2-40B4-BE49-F238E27FC236}">
                <a16:creationId xmlns:a16="http://schemas.microsoft.com/office/drawing/2014/main" id="{00000000-0008-0000-0000-000007040000}"/>
              </a:ext>
            </a:extLst>
          </xdr:cNvPr>
          <xdr:cNvSpPr>
            <a:spLocks noEditPoints="1"/>
          </xdr:cNvSpPr>
        </xdr:nvSpPr>
        <xdr:spPr bwMode="auto">
          <a:xfrm>
            <a:off x="119" y="34"/>
            <a:ext cx="43" cy="43"/>
          </a:xfrm>
          <a:custGeom>
            <a:avLst/>
            <a:gdLst>
              <a:gd name="T0" fmla="*/ 99 w 857"/>
              <a:gd name="T1" fmla="*/ 8 h 822"/>
              <a:gd name="T2" fmla="*/ 51 w 857"/>
              <a:gd name="T3" fmla="*/ 30 h 822"/>
              <a:gd name="T4" fmla="*/ 17 w 857"/>
              <a:gd name="T5" fmla="*/ 71 h 822"/>
              <a:gd name="T6" fmla="*/ 4 w 857"/>
              <a:gd name="T7" fmla="*/ 122 h 822"/>
              <a:gd name="T8" fmla="*/ 8 w 857"/>
              <a:gd name="T9" fmla="*/ 727 h 822"/>
              <a:gd name="T10" fmla="*/ 32 w 857"/>
              <a:gd name="T11" fmla="*/ 774 h 822"/>
              <a:gd name="T12" fmla="*/ 74 w 857"/>
              <a:gd name="T13" fmla="*/ 806 h 822"/>
              <a:gd name="T14" fmla="*/ 127 w 857"/>
              <a:gd name="T15" fmla="*/ 818 h 822"/>
              <a:gd name="T16" fmla="*/ 758 w 857"/>
              <a:gd name="T17" fmla="*/ 815 h 822"/>
              <a:gd name="T18" fmla="*/ 806 w 857"/>
              <a:gd name="T19" fmla="*/ 792 h 822"/>
              <a:gd name="T20" fmla="*/ 840 w 857"/>
              <a:gd name="T21" fmla="*/ 753 h 822"/>
              <a:gd name="T22" fmla="*/ 853 w 857"/>
              <a:gd name="T23" fmla="*/ 701 h 822"/>
              <a:gd name="T24" fmla="*/ 849 w 857"/>
              <a:gd name="T25" fmla="*/ 95 h 822"/>
              <a:gd name="T26" fmla="*/ 825 w 857"/>
              <a:gd name="T27" fmla="*/ 48 h 822"/>
              <a:gd name="T28" fmla="*/ 784 w 857"/>
              <a:gd name="T29" fmla="*/ 16 h 822"/>
              <a:gd name="T30" fmla="*/ 731 w 857"/>
              <a:gd name="T31" fmla="*/ 5 h 822"/>
              <a:gd name="T32" fmla="*/ 127 w 857"/>
              <a:gd name="T33" fmla="*/ 0 h 822"/>
              <a:gd name="T34" fmla="*/ 756 w 857"/>
              <a:gd name="T35" fmla="*/ 3 h 822"/>
              <a:gd name="T36" fmla="*/ 801 w 857"/>
              <a:gd name="T37" fmla="*/ 21 h 822"/>
              <a:gd name="T38" fmla="*/ 835 w 857"/>
              <a:gd name="T39" fmla="*/ 54 h 822"/>
              <a:gd name="T40" fmla="*/ 855 w 857"/>
              <a:gd name="T41" fmla="*/ 98 h 822"/>
              <a:gd name="T42" fmla="*/ 857 w 857"/>
              <a:gd name="T43" fmla="*/ 701 h 822"/>
              <a:gd name="T44" fmla="*/ 847 w 857"/>
              <a:gd name="T45" fmla="*/ 748 h 822"/>
              <a:gd name="T46" fmla="*/ 820 w 857"/>
              <a:gd name="T47" fmla="*/ 787 h 822"/>
              <a:gd name="T48" fmla="*/ 779 w 857"/>
              <a:gd name="T49" fmla="*/ 813 h 822"/>
              <a:gd name="T50" fmla="*/ 731 w 857"/>
              <a:gd name="T51" fmla="*/ 822 h 822"/>
              <a:gd name="T52" fmla="*/ 102 w 857"/>
              <a:gd name="T53" fmla="*/ 820 h 822"/>
              <a:gd name="T54" fmla="*/ 56 w 857"/>
              <a:gd name="T55" fmla="*/ 802 h 822"/>
              <a:gd name="T56" fmla="*/ 22 w 857"/>
              <a:gd name="T57" fmla="*/ 769 h 822"/>
              <a:gd name="T58" fmla="*/ 3 w 857"/>
              <a:gd name="T59" fmla="*/ 725 h 822"/>
              <a:gd name="T60" fmla="*/ 0 w 857"/>
              <a:gd name="T61" fmla="*/ 122 h 822"/>
              <a:gd name="T62" fmla="*/ 11 w 857"/>
              <a:gd name="T63" fmla="*/ 75 h 822"/>
              <a:gd name="T64" fmla="*/ 38 w 857"/>
              <a:gd name="T65" fmla="*/ 36 h 822"/>
              <a:gd name="T66" fmla="*/ 78 w 857"/>
              <a:gd name="T67" fmla="*/ 10 h 822"/>
              <a:gd name="T68" fmla="*/ 127 w 857"/>
              <a:gd name="T69" fmla="*/ 0 h 8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857" h="822">
                <a:moveTo>
                  <a:pt x="127" y="5"/>
                </a:moveTo>
                <a:lnTo>
                  <a:pt x="99" y="8"/>
                </a:lnTo>
                <a:lnTo>
                  <a:pt x="74" y="16"/>
                </a:lnTo>
                <a:lnTo>
                  <a:pt x="51" y="30"/>
                </a:lnTo>
                <a:lnTo>
                  <a:pt x="32" y="48"/>
                </a:lnTo>
                <a:lnTo>
                  <a:pt x="17" y="71"/>
                </a:lnTo>
                <a:lnTo>
                  <a:pt x="8" y="95"/>
                </a:lnTo>
                <a:lnTo>
                  <a:pt x="4" y="122"/>
                </a:lnTo>
                <a:lnTo>
                  <a:pt x="4" y="701"/>
                </a:lnTo>
                <a:lnTo>
                  <a:pt x="8" y="727"/>
                </a:lnTo>
                <a:lnTo>
                  <a:pt x="17" y="753"/>
                </a:lnTo>
                <a:lnTo>
                  <a:pt x="32" y="774"/>
                </a:lnTo>
                <a:lnTo>
                  <a:pt x="51" y="792"/>
                </a:lnTo>
                <a:lnTo>
                  <a:pt x="74" y="806"/>
                </a:lnTo>
                <a:lnTo>
                  <a:pt x="99" y="815"/>
                </a:lnTo>
                <a:lnTo>
                  <a:pt x="127" y="818"/>
                </a:lnTo>
                <a:lnTo>
                  <a:pt x="731" y="818"/>
                </a:lnTo>
                <a:lnTo>
                  <a:pt x="758" y="815"/>
                </a:lnTo>
                <a:lnTo>
                  <a:pt x="784" y="806"/>
                </a:lnTo>
                <a:lnTo>
                  <a:pt x="806" y="792"/>
                </a:lnTo>
                <a:lnTo>
                  <a:pt x="825" y="774"/>
                </a:lnTo>
                <a:lnTo>
                  <a:pt x="840" y="753"/>
                </a:lnTo>
                <a:lnTo>
                  <a:pt x="849" y="727"/>
                </a:lnTo>
                <a:lnTo>
                  <a:pt x="853" y="701"/>
                </a:lnTo>
                <a:lnTo>
                  <a:pt x="853" y="122"/>
                </a:lnTo>
                <a:lnTo>
                  <a:pt x="849" y="95"/>
                </a:lnTo>
                <a:lnTo>
                  <a:pt x="840" y="71"/>
                </a:lnTo>
                <a:lnTo>
                  <a:pt x="825" y="48"/>
                </a:lnTo>
                <a:lnTo>
                  <a:pt x="806" y="30"/>
                </a:lnTo>
                <a:lnTo>
                  <a:pt x="784" y="16"/>
                </a:lnTo>
                <a:lnTo>
                  <a:pt x="758" y="8"/>
                </a:lnTo>
                <a:lnTo>
                  <a:pt x="731" y="5"/>
                </a:lnTo>
                <a:lnTo>
                  <a:pt x="127" y="5"/>
                </a:lnTo>
                <a:close/>
                <a:moveTo>
                  <a:pt x="127" y="0"/>
                </a:moveTo>
                <a:lnTo>
                  <a:pt x="731" y="0"/>
                </a:lnTo>
                <a:lnTo>
                  <a:pt x="756" y="3"/>
                </a:lnTo>
                <a:lnTo>
                  <a:pt x="779" y="10"/>
                </a:lnTo>
                <a:lnTo>
                  <a:pt x="801" y="21"/>
                </a:lnTo>
                <a:lnTo>
                  <a:pt x="820" y="36"/>
                </a:lnTo>
                <a:lnTo>
                  <a:pt x="835" y="54"/>
                </a:lnTo>
                <a:lnTo>
                  <a:pt x="847" y="75"/>
                </a:lnTo>
                <a:lnTo>
                  <a:pt x="855" y="98"/>
                </a:lnTo>
                <a:lnTo>
                  <a:pt x="857" y="122"/>
                </a:lnTo>
                <a:lnTo>
                  <a:pt x="857" y="701"/>
                </a:lnTo>
                <a:lnTo>
                  <a:pt x="855" y="725"/>
                </a:lnTo>
                <a:lnTo>
                  <a:pt x="847" y="748"/>
                </a:lnTo>
                <a:lnTo>
                  <a:pt x="835" y="769"/>
                </a:lnTo>
                <a:lnTo>
                  <a:pt x="820" y="787"/>
                </a:lnTo>
                <a:lnTo>
                  <a:pt x="801" y="802"/>
                </a:lnTo>
                <a:lnTo>
                  <a:pt x="779" y="813"/>
                </a:lnTo>
                <a:lnTo>
                  <a:pt x="756" y="820"/>
                </a:lnTo>
                <a:lnTo>
                  <a:pt x="731" y="822"/>
                </a:lnTo>
                <a:lnTo>
                  <a:pt x="127" y="822"/>
                </a:lnTo>
                <a:lnTo>
                  <a:pt x="102" y="820"/>
                </a:lnTo>
                <a:lnTo>
                  <a:pt x="78" y="813"/>
                </a:lnTo>
                <a:lnTo>
                  <a:pt x="56" y="802"/>
                </a:lnTo>
                <a:lnTo>
                  <a:pt x="38" y="787"/>
                </a:lnTo>
                <a:lnTo>
                  <a:pt x="22" y="769"/>
                </a:lnTo>
                <a:lnTo>
                  <a:pt x="11" y="748"/>
                </a:lnTo>
                <a:lnTo>
                  <a:pt x="3" y="725"/>
                </a:lnTo>
                <a:lnTo>
                  <a:pt x="0" y="701"/>
                </a:lnTo>
                <a:lnTo>
                  <a:pt x="0" y="122"/>
                </a:lnTo>
                <a:lnTo>
                  <a:pt x="3" y="98"/>
                </a:lnTo>
                <a:lnTo>
                  <a:pt x="11" y="75"/>
                </a:lnTo>
                <a:lnTo>
                  <a:pt x="22" y="54"/>
                </a:lnTo>
                <a:lnTo>
                  <a:pt x="38" y="36"/>
                </a:lnTo>
                <a:lnTo>
                  <a:pt x="56" y="21"/>
                </a:lnTo>
                <a:lnTo>
                  <a:pt x="78" y="10"/>
                </a:lnTo>
                <a:lnTo>
                  <a:pt x="102" y="3"/>
                </a:lnTo>
                <a:lnTo>
                  <a:pt x="127" y="0"/>
                </a:lnTo>
                <a:close/>
              </a:path>
            </a:pathLst>
          </a:custGeom>
          <a:solidFill>
            <a:srgbClr val="BFBFBF"/>
          </a:solidFill>
          <a:ln w="0">
            <a:noFill/>
            <a:prstDash val="solid"/>
            <a:round/>
            <a:headEnd/>
            <a:tailEnd/>
          </a:ln>
        </xdr:spPr>
      </xdr:sp>
      <xdr:sp macro="" textlink="">
        <xdr:nvSpPr>
          <xdr:cNvPr id="1032" name="Freeform 8">
            <a:extLst>
              <a:ext uri="{FF2B5EF4-FFF2-40B4-BE49-F238E27FC236}">
                <a16:creationId xmlns:a16="http://schemas.microsoft.com/office/drawing/2014/main" id="{00000000-0008-0000-0000-000008040000}"/>
              </a:ext>
            </a:extLst>
          </xdr:cNvPr>
          <xdr:cNvSpPr>
            <a:spLocks noEditPoints="1"/>
          </xdr:cNvSpPr>
        </xdr:nvSpPr>
        <xdr:spPr bwMode="auto">
          <a:xfrm>
            <a:off x="176" y="35"/>
            <a:ext cx="40" cy="41"/>
          </a:xfrm>
          <a:custGeom>
            <a:avLst/>
            <a:gdLst>
              <a:gd name="T0" fmla="*/ 82 w 800"/>
              <a:gd name="T1" fmla="*/ 7 h 768"/>
              <a:gd name="T2" fmla="*/ 42 w 800"/>
              <a:gd name="T3" fmla="*/ 25 h 768"/>
              <a:gd name="T4" fmla="*/ 15 w 800"/>
              <a:gd name="T5" fmla="*/ 59 h 768"/>
              <a:gd name="T6" fmla="*/ 4 w 800"/>
              <a:gd name="T7" fmla="*/ 100 h 768"/>
              <a:gd name="T8" fmla="*/ 7 w 800"/>
              <a:gd name="T9" fmla="*/ 690 h 768"/>
              <a:gd name="T10" fmla="*/ 26 w 800"/>
              <a:gd name="T11" fmla="*/ 728 h 768"/>
              <a:gd name="T12" fmla="*/ 61 w 800"/>
              <a:gd name="T13" fmla="*/ 754 h 768"/>
              <a:gd name="T14" fmla="*/ 104 w 800"/>
              <a:gd name="T15" fmla="*/ 764 h 768"/>
              <a:gd name="T16" fmla="*/ 719 w 800"/>
              <a:gd name="T17" fmla="*/ 761 h 768"/>
              <a:gd name="T18" fmla="*/ 758 w 800"/>
              <a:gd name="T19" fmla="*/ 743 h 768"/>
              <a:gd name="T20" fmla="*/ 785 w 800"/>
              <a:gd name="T21" fmla="*/ 710 h 768"/>
              <a:gd name="T22" fmla="*/ 796 w 800"/>
              <a:gd name="T23" fmla="*/ 668 h 768"/>
              <a:gd name="T24" fmla="*/ 793 w 800"/>
              <a:gd name="T25" fmla="*/ 79 h 768"/>
              <a:gd name="T26" fmla="*/ 774 w 800"/>
              <a:gd name="T27" fmla="*/ 41 h 768"/>
              <a:gd name="T28" fmla="*/ 740 w 800"/>
              <a:gd name="T29" fmla="*/ 14 h 768"/>
              <a:gd name="T30" fmla="*/ 696 w 800"/>
              <a:gd name="T31" fmla="*/ 5 h 768"/>
              <a:gd name="T32" fmla="*/ 104 w 800"/>
              <a:gd name="T33" fmla="*/ 0 h 768"/>
              <a:gd name="T34" fmla="*/ 720 w 800"/>
              <a:gd name="T35" fmla="*/ 3 h 768"/>
              <a:gd name="T36" fmla="*/ 761 w 800"/>
              <a:gd name="T37" fmla="*/ 22 h 768"/>
              <a:gd name="T38" fmla="*/ 790 w 800"/>
              <a:gd name="T39" fmla="*/ 57 h 768"/>
              <a:gd name="T40" fmla="*/ 800 w 800"/>
              <a:gd name="T41" fmla="*/ 100 h 768"/>
              <a:gd name="T42" fmla="*/ 797 w 800"/>
              <a:gd name="T43" fmla="*/ 691 h 768"/>
              <a:gd name="T44" fmla="*/ 777 w 800"/>
              <a:gd name="T45" fmla="*/ 731 h 768"/>
              <a:gd name="T46" fmla="*/ 741 w 800"/>
              <a:gd name="T47" fmla="*/ 758 h 768"/>
              <a:gd name="T48" fmla="*/ 696 w 800"/>
              <a:gd name="T49" fmla="*/ 768 h 768"/>
              <a:gd name="T50" fmla="*/ 81 w 800"/>
              <a:gd name="T51" fmla="*/ 765 h 768"/>
              <a:gd name="T52" fmla="*/ 40 w 800"/>
              <a:gd name="T53" fmla="*/ 746 h 768"/>
              <a:gd name="T54" fmla="*/ 11 w 800"/>
              <a:gd name="T55" fmla="*/ 712 h 768"/>
              <a:gd name="T56" fmla="*/ 0 w 800"/>
              <a:gd name="T57" fmla="*/ 668 h 768"/>
              <a:gd name="T58" fmla="*/ 3 w 800"/>
              <a:gd name="T59" fmla="*/ 78 h 768"/>
              <a:gd name="T60" fmla="*/ 23 w 800"/>
              <a:gd name="T61" fmla="*/ 38 h 768"/>
              <a:gd name="T62" fmla="*/ 59 w 800"/>
              <a:gd name="T63" fmla="*/ 11 h 768"/>
              <a:gd name="T64" fmla="*/ 104 w 800"/>
              <a:gd name="T65" fmla="*/ 0 h 7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800" h="768">
                <a:moveTo>
                  <a:pt x="104" y="5"/>
                </a:moveTo>
                <a:lnTo>
                  <a:pt x="82" y="7"/>
                </a:lnTo>
                <a:lnTo>
                  <a:pt x="61" y="14"/>
                </a:lnTo>
                <a:lnTo>
                  <a:pt x="42" y="25"/>
                </a:lnTo>
                <a:lnTo>
                  <a:pt x="26" y="41"/>
                </a:lnTo>
                <a:lnTo>
                  <a:pt x="15" y="59"/>
                </a:lnTo>
                <a:lnTo>
                  <a:pt x="7" y="79"/>
                </a:lnTo>
                <a:lnTo>
                  <a:pt x="4" y="100"/>
                </a:lnTo>
                <a:lnTo>
                  <a:pt x="4" y="668"/>
                </a:lnTo>
                <a:lnTo>
                  <a:pt x="7" y="690"/>
                </a:lnTo>
                <a:lnTo>
                  <a:pt x="15" y="710"/>
                </a:lnTo>
                <a:lnTo>
                  <a:pt x="26" y="728"/>
                </a:lnTo>
                <a:lnTo>
                  <a:pt x="42" y="743"/>
                </a:lnTo>
                <a:lnTo>
                  <a:pt x="61" y="754"/>
                </a:lnTo>
                <a:lnTo>
                  <a:pt x="82" y="761"/>
                </a:lnTo>
                <a:lnTo>
                  <a:pt x="104" y="764"/>
                </a:lnTo>
                <a:lnTo>
                  <a:pt x="696" y="764"/>
                </a:lnTo>
                <a:lnTo>
                  <a:pt x="719" y="761"/>
                </a:lnTo>
                <a:lnTo>
                  <a:pt x="740" y="754"/>
                </a:lnTo>
                <a:lnTo>
                  <a:pt x="758" y="743"/>
                </a:lnTo>
                <a:lnTo>
                  <a:pt x="774" y="728"/>
                </a:lnTo>
                <a:lnTo>
                  <a:pt x="785" y="710"/>
                </a:lnTo>
                <a:lnTo>
                  <a:pt x="793" y="690"/>
                </a:lnTo>
                <a:lnTo>
                  <a:pt x="796" y="668"/>
                </a:lnTo>
                <a:lnTo>
                  <a:pt x="796" y="100"/>
                </a:lnTo>
                <a:lnTo>
                  <a:pt x="793" y="79"/>
                </a:lnTo>
                <a:lnTo>
                  <a:pt x="785" y="59"/>
                </a:lnTo>
                <a:lnTo>
                  <a:pt x="774" y="41"/>
                </a:lnTo>
                <a:lnTo>
                  <a:pt x="758" y="25"/>
                </a:lnTo>
                <a:lnTo>
                  <a:pt x="740" y="14"/>
                </a:lnTo>
                <a:lnTo>
                  <a:pt x="719" y="7"/>
                </a:lnTo>
                <a:lnTo>
                  <a:pt x="696" y="5"/>
                </a:lnTo>
                <a:lnTo>
                  <a:pt x="104" y="5"/>
                </a:lnTo>
                <a:close/>
                <a:moveTo>
                  <a:pt x="104" y="0"/>
                </a:moveTo>
                <a:lnTo>
                  <a:pt x="696" y="0"/>
                </a:lnTo>
                <a:lnTo>
                  <a:pt x="720" y="3"/>
                </a:lnTo>
                <a:lnTo>
                  <a:pt x="741" y="11"/>
                </a:lnTo>
                <a:lnTo>
                  <a:pt x="761" y="22"/>
                </a:lnTo>
                <a:lnTo>
                  <a:pt x="777" y="38"/>
                </a:lnTo>
                <a:lnTo>
                  <a:pt x="790" y="57"/>
                </a:lnTo>
                <a:lnTo>
                  <a:pt x="797" y="78"/>
                </a:lnTo>
                <a:lnTo>
                  <a:pt x="800" y="100"/>
                </a:lnTo>
                <a:lnTo>
                  <a:pt x="800" y="668"/>
                </a:lnTo>
                <a:lnTo>
                  <a:pt x="797" y="691"/>
                </a:lnTo>
                <a:lnTo>
                  <a:pt x="790" y="712"/>
                </a:lnTo>
                <a:lnTo>
                  <a:pt x="777" y="731"/>
                </a:lnTo>
                <a:lnTo>
                  <a:pt x="761" y="746"/>
                </a:lnTo>
                <a:lnTo>
                  <a:pt x="741" y="758"/>
                </a:lnTo>
                <a:lnTo>
                  <a:pt x="720" y="765"/>
                </a:lnTo>
                <a:lnTo>
                  <a:pt x="696" y="768"/>
                </a:lnTo>
                <a:lnTo>
                  <a:pt x="104" y="768"/>
                </a:lnTo>
                <a:lnTo>
                  <a:pt x="81" y="765"/>
                </a:lnTo>
                <a:lnTo>
                  <a:pt x="59" y="758"/>
                </a:lnTo>
                <a:lnTo>
                  <a:pt x="40" y="746"/>
                </a:lnTo>
                <a:lnTo>
                  <a:pt x="23" y="731"/>
                </a:lnTo>
                <a:lnTo>
                  <a:pt x="11" y="712"/>
                </a:lnTo>
                <a:lnTo>
                  <a:pt x="3" y="691"/>
                </a:lnTo>
                <a:lnTo>
                  <a:pt x="0" y="668"/>
                </a:lnTo>
                <a:lnTo>
                  <a:pt x="0" y="100"/>
                </a:lnTo>
                <a:lnTo>
                  <a:pt x="3" y="78"/>
                </a:lnTo>
                <a:lnTo>
                  <a:pt x="11" y="57"/>
                </a:lnTo>
                <a:lnTo>
                  <a:pt x="23" y="38"/>
                </a:lnTo>
                <a:lnTo>
                  <a:pt x="40" y="22"/>
                </a:lnTo>
                <a:lnTo>
                  <a:pt x="59" y="11"/>
                </a:lnTo>
                <a:lnTo>
                  <a:pt x="81" y="3"/>
                </a:lnTo>
                <a:lnTo>
                  <a:pt x="104" y="0"/>
                </a:lnTo>
                <a:close/>
              </a:path>
            </a:pathLst>
          </a:custGeom>
          <a:solidFill>
            <a:srgbClr val="BFBFBF"/>
          </a:solidFill>
          <a:ln w="0">
            <a:noFill/>
            <a:prstDash val="solid"/>
            <a:round/>
            <a:headEnd/>
            <a:tailEnd/>
          </a:ln>
        </xdr:spPr>
      </xdr:sp>
      <xdr:sp macro="" textlink="">
        <xdr:nvSpPr>
          <xdr:cNvPr id="1033" name="Freeform 9">
            <a:extLst>
              <a:ext uri="{FF2B5EF4-FFF2-40B4-BE49-F238E27FC236}">
                <a16:creationId xmlns:a16="http://schemas.microsoft.com/office/drawing/2014/main" id="{00000000-0008-0000-0000-000009040000}"/>
              </a:ext>
            </a:extLst>
          </xdr:cNvPr>
          <xdr:cNvSpPr>
            <a:spLocks noEditPoints="1"/>
          </xdr:cNvSpPr>
        </xdr:nvSpPr>
        <xdr:spPr bwMode="auto">
          <a:xfrm>
            <a:off x="175" y="34"/>
            <a:ext cx="42" cy="43"/>
          </a:xfrm>
          <a:custGeom>
            <a:avLst/>
            <a:gdLst>
              <a:gd name="T0" fmla="*/ 98 w 856"/>
              <a:gd name="T1" fmla="*/ 8 h 822"/>
              <a:gd name="T2" fmla="*/ 50 w 856"/>
              <a:gd name="T3" fmla="*/ 30 h 822"/>
              <a:gd name="T4" fmla="*/ 17 w 856"/>
              <a:gd name="T5" fmla="*/ 71 h 822"/>
              <a:gd name="T6" fmla="*/ 4 w 856"/>
              <a:gd name="T7" fmla="*/ 122 h 822"/>
              <a:gd name="T8" fmla="*/ 8 w 856"/>
              <a:gd name="T9" fmla="*/ 727 h 822"/>
              <a:gd name="T10" fmla="*/ 31 w 856"/>
              <a:gd name="T11" fmla="*/ 774 h 822"/>
              <a:gd name="T12" fmla="*/ 73 w 856"/>
              <a:gd name="T13" fmla="*/ 806 h 822"/>
              <a:gd name="T14" fmla="*/ 127 w 856"/>
              <a:gd name="T15" fmla="*/ 818 h 822"/>
              <a:gd name="T16" fmla="*/ 758 w 856"/>
              <a:gd name="T17" fmla="*/ 815 h 822"/>
              <a:gd name="T18" fmla="*/ 806 w 856"/>
              <a:gd name="T19" fmla="*/ 792 h 822"/>
              <a:gd name="T20" fmla="*/ 840 w 856"/>
              <a:gd name="T21" fmla="*/ 753 h 822"/>
              <a:gd name="T22" fmla="*/ 852 w 856"/>
              <a:gd name="T23" fmla="*/ 701 h 822"/>
              <a:gd name="T24" fmla="*/ 849 w 856"/>
              <a:gd name="T25" fmla="*/ 95 h 822"/>
              <a:gd name="T26" fmla="*/ 825 w 856"/>
              <a:gd name="T27" fmla="*/ 48 h 822"/>
              <a:gd name="T28" fmla="*/ 784 w 856"/>
              <a:gd name="T29" fmla="*/ 16 h 822"/>
              <a:gd name="T30" fmla="*/ 731 w 856"/>
              <a:gd name="T31" fmla="*/ 5 h 822"/>
              <a:gd name="T32" fmla="*/ 127 w 856"/>
              <a:gd name="T33" fmla="*/ 0 h 822"/>
              <a:gd name="T34" fmla="*/ 756 w 856"/>
              <a:gd name="T35" fmla="*/ 3 h 822"/>
              <a:gd name="T36" fmla="*/ 801 w 856"/>
              <a:gd name="T37" fmla="*/ 21 h 822"/>
              <a:gd name="T38" fmla="*/ 834 w 856"/>
              <a:gd name="T39" fmla="*/ 54 h 822"/>
              <a:gd name="T40" fmla="*/ 854 w 856"/>
              <a:gd name="T41" fmla="*/ 98 h 822"/>
              <a:gd name="T42" fmla="*/ 856 w 856"/>
              <a:gd name="T43" fmla="*/ 701 h 822"/>
              <a:gd name="T44" fmla="*/ 847 w 856"/>
              <a:gd name="T45" fmla="*/ 748 h 822"/>
              <a:gd name="T46" fmla="*/ 820 w 856"/>
              <a:gd name="T47" fmla="*/ 787 h 822"/>
              <a:gd name="T48" fmla="*/ 779 w 856"/>
              <a:gd name="T49" fmla="*/ 813 h 822"/>
              <a:gd name="T50" fmla="*/ 731 w 856"/>
              <a:gd name="T51" fmla="*/ 822 h 822"/>
              <a:gd name="T52" fmla="*/ 101 w 856"/>
              <a:gd name="T53" fmla="*/ 820 h 822"/>
              <a:gd name="T54" fmla="*/ 56 w 856"/>
              <a:gd name="T55" fmla="*/ 802 h 822"/>
              <a:gd name="T56" fmla="*/ 22 w 856"/>
              <a:gd name="T57" fmla="*/ 769 h 822"/>
              <a:gd name="T58" fmla="*/ 3 w 856"/>
              <a:gd name="T59" fmla="*/ 725 h 822"/>
              <a:gd name="T60" fmla="*/ 0 w 856"/>
              <a:gd name="T61" fmla="*/ 122 h 822"/>
              <a:gd name="T62" fmla="*/ 10 w 856"/>
              <a:gd name="T63" fmla="*/ 75 h 822"/>
              <a:gd name="T64" fmla="*/ 38 w 856"/>
              <a:gd name="T65" fmla="*/ 36 h 822"/>
              <a:gd name="T66" fmla="*/ 77 w 856"/>
              <a:gd name="T67" fmla="*/ 10 h 822"/>
              <a:gd name="T68" fmla="*/ 127 w 856"/>
              <a:gd name="T69" fmla="*/ 0 h 8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856" h="822">
                <a:moveTo>
                  <a:pt x="127" y="5"/>
                </a:moveTo>
                <a:lnTo>
                  <a:pt x="98" y="8"/>
                </a:lnTo>
                <a:lnTo>
                  <a:pt x="73" y="16"/>
                </a:lnTo>
                <a:lnTo>
                  <a:pt x="50" y="30"/>
                </a:lnTo>
                <a:lnTo>
                  <a:pt x="31" y="48"/>
                </a:lnTo>
                <a:lnTo>
                  <a:pt x="17" y="71"/>
                </a:lnTo>
                <a:lnTo>
                  <a:pt x="8" y="95"/>
                </a:lnTo>
                <a:lnTo>
                  <a:pt x="4" y="122"/>
                </a:lnTo>
                <a:lnTo>
                  <a:pt x="4" y="701"/>
                </a:lnTo>
                <a:lnTo>
                  <a:pt x="8" y="727"/>
                </a:lnTo>
                <a:lnTo>
                  <a:pt x="17" y="753"/>
                </a:lnTo>
                <a:lnTo>
                  <a:pt x="31" y="774"/>
                </a:lnTo>
                <a:lnTo>
                  <a:pt x="50" y="792"/>
                </a:lnTo>
                <a:lnTo>
                  <a:pt x="73" y="806"/>
                </a:lnTo>
                <a:lnTo>
                  <a:pt x="98" y="815"/>
                </a:lnTo>
                <a:lnTo>
                  <a:pt x="127" y="818"/>
                </a:lnTo>
                <a:lnTo>
                  <a:pt x="731" y="818"/>
                </a:lnTo>
                <a:lnTo>
                  <a:pt x="758" y="815"/>
                </a:lnTo>
                <a:lnTo>
                  <a:pt x="784" y="806"/>
                </a:lnTo>
                <a:lnTo>
                  <a:pt x="806" y="792"/>
                </a:lnTo>
                <a:lnTo>
                  <a:pt x="825" y="774"/>
                </a:lnTo>
                <a:lnTo>
                  <a:pt x="840" y="753"/>
                </a:lnTo>
                <a:lnTo>
                  <a:pt x="849" y="727"/>
                </a:lnTo>
                <a:lnTo>
                  <a:pt x="852" y="701"/>
                </a:lnTo>
                <a:lnTo>
                  <a:pt x="852" y="122"/>
                </a:lnTo>
                <a:lnTo>
                  <a:pt x="849" y="95"/>
                </a:lnTo>
                <a:lnTo>
                  <a:pt x="840" y="71"/>
                </a:lnTo>
                <a:lnTo>
                  <a:pt x="825" y="48"/>
                </a:lnTo>
                <a:lnTo>
                  <a:pt x="806" y="30"/>
                </a:lnTo>
                <a:lnTo>
                  <a:pt x="784" y="16"/>
                </a:lnTo>
                <a:lnTo>
                  <a:pt x="758" y="8"/>
                </a:lnTo>
                <a:lnTo>
                  <a:pt x="731" y="5"/>
                </a:lnTo>
                <a:lnTo>
                  <a:pt x="127" y="5"/>
                </a:lnTo>
                <a:close/>
                <a:moveTo>
                  <a:pt x="127" y="0"/>
                </a:moveTo>
                <a:lnTo>
                  <a:pt x="731" y="0"/>
                </a:lnTo>
                <a:lnTo>
                  <a:pt x="756" y="3"/>
                </a:lnTo>
                <a:lnTo>
                  <a:pt x="779" y="10"/>
                </a:lnTo>
                <a:lnTo>
                  <a:pt x="801" y="21"/>
                </a:lnTo>
                <a:lnTo>
                  <a:pt x="820" y="36"/>
                </a:lnTo>
                <a:lnTo>
                  <a:pt x="834" y="54"/>
                </a:lnTo>
                <a:lnTo>
                  <a:pt x="847" y="75"/>
                </a:lnTo>
                <a:lnTo>
                  <a:pt x="854" y="98"/>
                </a:lnTo>
                <a:lnTo>
                  <a:pt x="856" y="122"/>
                </a:lnTo>
                <a:lnTo>
                  <a:pt x="856" y="701"/>
                </a:lnTo>
                <a:lnTo>
                  <a:pt x="854" y="725"/>
                </a:lnTo>
                <a:lnTo>
                  <a:pt x="847" y="748"/>
                </a:lnTo>
                <a:lnTo>
                  <a:pt x="834" y="769"/>
                </a:lnTo>
                <a:lnTo>
                  <a:pt x="820" y="787"/>
                </a:lnTo>
                <a:lnTo>
                  <a:pt x="801" y="802"/>
                </a:lnTo>
                <a:lnTo>
                  <a:pt x="779" y="813"/>
                </a:lnTo>
                <a:lnTo>
                  <a:pt x="756" y="820"/>
                </a:lnTo>
                <a:lnTo>
                  <a:pt x="731" y="822"/>
                </a:lnTo>
                <a:lnTo>
                  <a:pt x="127" y="822"/>
                </a:lnTo>
                <a:lnTo>
                  <a:pt x="101" y="820"/>
                </a:lnTo>
                <a:lnTo>
                  <a:pt x="77" y="813"/>
                </a:lnTo>
                <a:lnTo>
                  <a:pt x="56" y="802"/>
                </a:lnTo>
                <a:lnTo>
                  <a:pt x="38" y="787"/>
                </a:lnTo>
                <a:lnTo>
                  <a:pt x="22" y="769"/>
                </a:lnTo>
                <a:lnTo>
                  <a:pt x="10" y="748"/>
                </a:lnTo>
                <a:lnTo>
                  <a:pt x="3" y="725"/>
                </a:lnTo>
                <a:lnTo>
                  <a:pt x="0" y="701"/>
                </a:lnTo>
                <a:lnTo>
                  <a:pt x="0" y="122"/>
                </a:lnTo>
                <a:lnTo>
                  <a:pt x="3" y="98"/>
                </a:lnTo>
                <a:lnTo>
                  <a:pt x="10" y="75"/>
                </a:lnTo>
                <a:lnTo>
                  <a:pt x="22" y="54"/>
                </a:lnTo>
                <a:lnTo>
                  <a:pt x="38" y="36"/>
                </a:lnTo>
                <a:lnTo>
                  <a:pt x="56" y="21"/>
                </a:lnTo>
                <a:lnTo>
                  <a:pt x="77" y="10"/>
                </a:lnTo>
                <a:lnTo>
                  <a:pt x="101" y="3"/>
                </a:lnTo>
                <a:lnTo>
                  <a:pt x="127" y="0"/>
                </a:lnTo>
                <a:close/>
              </a:path>
            </a:pathLst>
          </a:custGeom>
          <a:solidFill>
            <a:srgbClr val="BFBFBF"/>
          </a:solidFill>
          <a:ln w="0">
            <a:noFill/>
            <a:prstDash val="solid"/>
            <a:round/>
            <a:headEnd/>
            <a:tailEnd/>
          </a:ln>
        </xdr:spPr>
      </xdr:sp>
      <xdr:sp macro="" textlink="">
        <xdr:nvSpPr>
          <xdr:cNvPr id="1034" name="Freeform 10">
            <a:extLst>
              <a:ext uri="{FF2B5EF4-FFF2-40B4-BE49-F238E27FC236}">
                <a16:creationId xmlns:a16="http://schemas.microsoft.com/office/drawing/2014/main" id="{00000000-0008-0000-0000-00000A040000}"/>
              </a:ext>
            </a:extLst>
          </xdr:cNvPr>
          <xdr:cNvSpPr>
            <a:spLocks noEditPoints="1"/>
          </xdr:cNvSpPr>
        </xdr:nvSpPr>
        <xdr:spPr bwMode="auto">
          <a:xfrm>
            <a:off x="232" y="35"/>
            <a:ext cx="40" cy="41"/>
          </a:xfrm>
          <a:custGeom>
            <a:avLst/>
            <a:gdLst>
              <a:gd name="T0" fmla="*/ 80 w 799"/>
              <a:gd name="T1" fmla="*/ 7 h 768"/>
              <a:gd name="T2" fmla="*/ 41 w 799"/>
              <a:gd name="T3" fmla="*/ 25 h 768"/>
              <a:gd name="T4" fmla="*/ 13 w 799"/>
              <a:gd name="T5" fmla="*/ 59 h 768"/>
              <a:gd name="T6" fmla="*/ 4 w 799"/>
              <a:gd name="T7" fmla="*/ 100 h 768"/>
              <a:gd name="T8" fmla="*/ 6 w 799"/>
              <a:gd name="T9" fmla="*/ 690 h 768"/>
              <a:gd name="T10" fmla="*/ 26 w 799"/>
              <a:gd name="T11" fmla="*/ 728 h 768"/>
              <a:gd name="T12" fmla="*/ 59 w 799"/>
              <a:gd name="T13" fmla="*/ 754 h 768"/>
              <a:gd name="T14" fmla="*/ 104 w 799"/>
              <a:gd name="T15" fmla="*/ 764 h 768"/>
              <a:gd name="T16" fmla="*/ 718 w 799"/>
              <a:gd name="T17" fmla="*/ 761 h 768"/>
              <a:gd name="T18" fmla="*/ 757 w 799"/>
              <a:gd name="T19" fmla="*/ 743 h 768"/>
              <a:gd name="T20" fmla="*/ 784 w 799"/>
              <a:gd name="T21" fmla="*/ 710 h 768"/>
              <a:gd name="T22" fmla="*/ 794 w 799"/>
              <a:gd name="T23" fmla="*/ 668 h 768"/>
              <a:gd name="T24" fmla="*/ 792 w 799"/>
              <a:gd name="T25" fmla="*/ 79 h 768"/>
              <a:gd name="T26" fmla="*/ 772 w 799"/>
              <a:gd name="T27" fmla="*/ 41 h 768"/>
              <a:gd name="T28" fmla="*/ 739 w 799"/>
              <a:gd name="T29" fmla="*/ 14 h 768"/>
              <a:gd name="T30" fmla="*/ 695 w 799"/>
              <a:gd name="T31" fmla="*/ 5 h 768"/>
              <a:gd name="T32" fmla="*/ 104 w 799"/>
              <a:gd name="T33" fmla="*/ 0 h 768"/>
              <a:gd name="T34" fmla="*/ 719 w 799"/>
              <a:gd name="T35" fmla="*/ 3 h 768"/>
              <a:gd name="T36" fmla="*/ 760 w 799"/>
              <a:gd name="T37" fmla="*/ 22 h 768"/>
              <a:gd name="T38" fmla="*/ 788 w 799"/>
              <a:gd name="T39" fmla="*/ 57 h 768"/>
              <a:gd name="T40" fmla="*/ 799 w 799"/>
              <a:gd name="T41" fmla="*/ 100 h 768"/>
              <a:gd name="T42" fmla="*/ 797 w 799"/>
              <a:gd name="T43" fmla="*/ 691 h 768"/>
              <a:gd name="T44" fmla="*/ 776 w 799"/>
              <a:gd name="T45" fmla="*/ 731 h 768"/>
              <a:gd name="T46" fmla="*/ 741 w 799"/>
              <a:gd name="T47" fmla="*/ 758 h 768"/>
              <a:gd name="T48" fmla="*/ 695 w 799"/>
              <a:gd name="T49" fmla="*/ 768 h 768"/>
              <a:gd name="T50" fmla="*/ 79 w 799"/>
              <a:gd name="T51" fmla="*/ 765 h 768"/>
              <a:gd name="T52" fmla="*/ 39 w 799"/>
              <a:gd name="T53" fmla="*/ 746 h 768"/>
              <a:gd name="T54" fmla="*/ 10 w 799"/>
              <a:gd name="T55" fmla="*/ 712 h 768"/>
              <a:gd name="T56" fmla="*/ 0 w 799"/>
              <a:gd name="T57" fmla="*/ 668 h 768"/>
              <a:gd name="T58" fmla="*/ 2 w 799"/>
              <a:gd name="T59" fmla="*/ 78 h 768"/>
              <a:gd name="T60" fmla="*/ 22 w 799"/>
              <a:gd name="T61" fmla="*/ 38 h 768"/>
              <a:gd name="T62" fmla="*/ 57 w 799"/>
              <a:gd name="T63" fmla="*/ 11 h 768"/>
              <a:gd name="T64" fmla="*/ 104 w 799"/>
              <a:gd name="T65" fmla="*/ 0 h 7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799" h="768">
                <a:moveTo>
                  <a:pt x="104" y="5"/>
                </a:moveTo>
                <a:lnTo>
                  <a:pt x="80" y="7"/>
                </a:lnTo>
                <a:lnTo>
                  <a:pt x="59" y="14"/>
                </a:lnTo>
                <a:lnTo>
                  <a:pt x="41" y="25"/>
                </a:lnTo>
                <a:lnTo>
                  <a:pt x="26" y="41"/>
                </a:lnTo>
                <a:lnTo>
                  <a:pt x="13" y="59"/>
                </a:lnTo>
                <a:lnTo>
                  <a:pt x="6" y="79"/>
                </a:lnTo>
                <a:lnTo>
                  <a:pt x="4" y="100"/>
                </a:lnTo>
                <a:lnTo>
                  <a:pt x="4" y="668"/>
                </a:lnTo>
                <a:lnTo>
                  <a:pt x="6" y="690"/>
                </a:lnTo>
                <a:lnTo>
                  <a:pt x="13" y="710"/>
                </a:lnTo>
                <a:lnTo>
                  <a:pt x="26" y="728"/>
                </a:lnTo>
                <a:lnTo>
                  <a:pt x="41" y="743"/>
                </a:lnTo>
                <a:lnTo>
                  <a:pt x="59" y="754"/>
                </a:lnTo>
                <a:lnTo>
                  <a:pt x="80" y="761"/>
                </a:lnTo>
                <a:lnTo>
                  <a:pt x="104" y="764"/>
                </a:lnTo>
                <a:lnTo>
                  <a:pt x="695" y="764"/>
                </a:lnTo>
                <a:lnTo>
                  <a:pt x="718" y="761"/>
                </a:lnTo>
                <a:lnTo>
                  <a:pt x="739" y="754"/>
                </a:lnTo>
                <a:lnTo>
                  <a:pt x="757" y="743"/>
                </a:lnTo>
                <a:lnTo>
                  <a:pt x="772" y="728"/>
                </a:lnTo>
                <a:lnTo>
                  <a:pt x="784" y="710"/>
                </a:lnTo>
                <a:lnTo>
                  <a:pt x="792" y="690"/>
                </a:lnTo>
                <a:lnTo>
                  <a:pt x="794" y="668"/>
                </a:lnTo>
                <a:lnTo>
                  <a:pt x="794" y="100"/>
                </a:lnTo>
                <a:lnTo>
                  <a:pt x="792" y="79"/>
                </a:lnTo>
                <a:lnTo>
                  <a:pt x="784" y="59"/>
                </a:lnTo>
                <a:lnTo>
                  <a:pt x="772" y="41"/>
                </a:lnTo>
                <a:lnTo>
                  <a:pt x="757" y="25"/>
                </a:lnTo>
                <a:lnTo>
                  <a:pt x="739" y="14"/>
                </a:lnTo>
                <a:lnTo>
                  <a:pt x="718" y="7"/>
                </a:lnTo>
                <a:lnTo>
                  <a:pt x="695" y="5"/>
                </a:lnTo>
                <a:lnTo>
                  <a:pt x="104" y="5"/>
                </a:lnTo>
                <a:close/>
                <a:moveTo>
                  <a:pt x="104" y="0"/>
                </a:moveTo>
                <a:lnTo>
                  <a:pt x="695" y="0"/>
                </a:lnTo>
                <a:lnTo>
                  <a:pt x="719" y="3"/>
                </a:lnTo>
                <a:lnTo>
                  <a:pt x="741" y="11"/>
                </a:lnTo>
                <a:lnTo>
                  <a:pt x="760" y="22"/>
                </a:lnTo>
                <a:lnTo>
                  <a:pt x="776" y="38"/>
                </a:lnTo>
                <a:lnTo>
                  <a:pt x="788" y="57"/>
                </a:lnTo>
                <a:lnTo>
                  <a:pt x="797" y="78"/>
                </a:lnTo>
                <a:lnTo>
                  <a:pt x="799" y="100"/>
                </a:lnTo>
                <a:lnTo>
                  <a:pt x="799" y="668"/>
                </a:lnTo>
                <a:lnTo>
                  <a:pt x="797" y="691"/>
                </a:lnTo>
                <a:lnTo>
                  <a:pt x="788" y="712"/>
                </a:lnTo>
                <a:lnTo>
                  <a:pt x="776" y="731"/>
                </a:lnTo>
                <a:lnTo>
                  <a:pt x="760" y="746"/>
                </a:lnTo>
                <a:lnTo>
                  <a:pt x="741" y="758"/>
                </a:lnTo>
                <a:lnTo>
                  <a:pt x="719" y="765"/>
                </a:lnTo>
                <a:lnTo>
                  <a:pt x="695" y="768"/>
                </a:lnTo>
                <a:lnTo>
                  <a:pt x="104" y="768"/>
                </a:lnTo>
                <a:lnTo>
                  <a:pt x="79" y="765"/>
                </a:lnTo>
                <a:lnTo>
                  <a:pt x="57" y="758"/>
                </a:lnTo>
                <a:lnTo>
                  <a:pt x="39" y="746"/>
                </a:lnTo>
                <a:lnTo>
                  <a:pt x="22" y="731"/>
                </a:lnTo>
                <a:lnTo>
                  <a:pt x="10" y="712"/>
                </a:lnTo>
                <a:lnTo>
                  <a:pt x="2" y="691"/>
                </a:lnTo>
                <a:lnTo>
                  <a:pt x="0" y="668"/>
                </a:lnTo>
                <a:lnTo>
                  <a:pt x="0" y="100"/>
                </a:lnTo>
                <a:lnTo>
                  <a:pt x="2" y="78"/>
                </a:lnTo>
                <a:lnTo>
                  <a:pt x="10" y="57"/>
                </a:lnTo>
                <a:lnTo>
                  <a:pt x="22" y="38"/>
                </a:lnTo>
                <a:lnTo>
                  <a:pt x="39" y="22"/>
                </a:lnTo>
                <a:lnTo>
                  <a:pt x="57" y="11"/>
                </a:lnTo>
                <a:lnTo>
                  <a:pt x="79" y="3"/>
                </a:lnTo>
                <a:lnTo>
                  <a:pt x="104" y="0"/>
                </a:lnTo>
                <a:close/>
              </a:path>
            </a:pathLst>
          </a:custGeom>
          <a:solidFill>
            <a:srgbClr val="BFBFBF"/>
          </a:solidFill>
          <a:ln w="0">
            <a:noFill/>
            <a:prstDash val="solid"/>
            <a:round/>
            <a:headEnd/>
            <a:tailEnd/>
          </a:ln>
        </xdr:spPr>
      </xdr:sp>
      <xdr:sp macro="" textlink="">
        <xdr:nvSpPr>
          <xdr:cNvPr id="1035" name="Freeform 11">
            <a:extLst>
              <a:ext uri="{FF2B5EF4-FFF2-40B4-BE49-F238E27FC236}">
                <a16:creationId xmlns:a16="http://schemas.microsoft.com/office/drawing/2014/main" id="{00000000-0008-0000-0000-00000B040000}"/>
              </a:ext>
            </a:extLst>
          </xdr:cNvPr>
          <xdr:cNvSpPr>
            <a:spLocks noEditPoints="1"/>
          </xdr:cNvSpPr>
        </xdr:nvSpPr>
        <xdr:spPr bwMode="auto">
          <a:xfrm>
            <a:off x="230" y="34"/>
            <a:ext cx="43" cy="43"/>
          </a:xfrm>
          <a:custGeom>
            <a:avLst/>
            <a:gdLst>
              <a:gd name="T0" fmla="*/ 99 w 857"/>
              <a:gd name="T1" fmla="*/ 8 h 822"/>
              <a:gd name="T2" fmla="*/ 51 w 857"/>
              <a:gd name="T3" fmla="*/ 30 h 822"/>
              <a:gd name="T4" fmla="*/ 17 w 857"/>
              <a:gd name="T5" fmla="*/ 71 h 822"/>
              <a:gd name="T6" fmla="*/ 6 w 857"/>
              <a:gd name="T7" fmla="*/ 122 h 822"/>
              <a:gd name="T8" fmla="*/ 9 w 857"/>
              <a:gd name="T9" fmla="*/ 727 h 822"/>
              <a:gd name="T10" fmla="*/ 32 w 857"/>
              <a:gd name="T11" fmla="*/ 774 h 822"/>
              <a:gd name="T12" fmla="*/ 74 w 857"/>
              <a:gd name="T13" fmla="*/ 806 h 822"/>
              <a:gd name="T14" fmla="*/ 127 w 857"/>
              <a:gd name="T15" fmla="*/ 818 h 822"/>
              <a:gd name="T16" fmla="*/ 758 w 857"/>
              <a:gd name="T17" fmla="*/ 815 h 822"/>
              <a:gd name="T18" fmla="*/ 808 w 857"/>
              <a:gd name="T19" fmla="*/ 792 h 822"/>
              <a:gd name="T20" fmla="*/ 840 w 857"/>
              <a:gd name="T21" fmla="*/ 753 h 822"/>
              <a:gd name="T22" fmla="*/ 853 w 857"/>
              <a:gd name="T23" fmla="*/ 701 h 822"/>
              <a:gd name="T24" fmla="*/ 850 w 857"/>
              <a:gd name="T25" fmla="*/ 95 h 822"/>
              <a:gd name="T26" fmla="*/ 827 w 857"/>
              <a:gd name="T27" fmla="*/ 48 h 822"/>
              <a:gd name="T28" fmla="*/ 785 w 857"/>
              <a:gd name="T29" fmla="*/ 16 h 822"/>
              <a:gd name="T30" fmla="*/ 731 w 857"/>
              <a:gd name="T31" fmla="*/ 5 h 822"/>
              <a:gd name="T32" fmla="*/ 127 w 857"/>
              <a:gd name="T33" fmla="*/ 0 h 822"/>
              <a:gd name="T34" fmla="*/ 756 w 857"/>
              <a:gd name="T35" fmla="*/ 3 h 822"/>
              <a:gd name="T36" fmla="*/ 801 w 857"/>
              <a:gd name="T37" fmla="*/ 21 h 822"/>
              <a:gd name="T38" fmla="*/ 836 w 857"/>
              <a:gd name="T39" fmla="*/ 54 h 822"/>
              <a:gd name="T40" fmla="*/ 855 w 857"/>
              <a:gd name="T41" fmla="*/ 98 h 822"/>
              <a:gd name="T42" fmla="*/ 857 w 857"/>
              <a:gd name="T43" fmla="*/ 701 h 822"/>
              <a:gd name="T44" fmla="*/ 848 w 857"/>
              <a:gd name="T45" fmla="*/ 748 h 822"/>
              <a:gd name="T46" fmla="*/ 820 w 857"/>
              <a:gd name="T47" fmla="*/ 787 h 822"/>
              <a:gd name="T48" fmla="*/ 780 w 857"/>
              <a:gd name="T49" fmla="*/ 813 h 822"/>
              <a:gd name="T50" fmla="*/ 731 w 857"/>
              <a:gd name="T51" fmla="*/ 822 h 822"/>
              <a:gd name="T52" fmla="*/ 102 w 857"/>
              <a:gd name="T53" fmla="*/ 820 h 822"/>
              <a:gd name="T54" fmla="*/ 57 w 857"/>
              <a:gd name="T55" fmla="*/ 802 h 822"/>
              <a:gd name="T56" fmla="*/ 22 w 857"/>
              <a:gd name="T57" fmla="*/ 769 h 822"/>
              <a:gd name="T58" fmla="*/ 4 w 857"/>
              <a:gd name="T59" fmla="*/ 725 h 822"/>
              <a:gd name="T60" fmla="*/ 0 w 857"/>
              <a:gd name="T61" fmla="*/ 122 h 822"/>
              <a:gd name="T62" fmla="*/ 11 w 857"/>
              <a:gd name="T63" fmla="*/ 75 h 822"/>
              <a:gd name="T64" fmla="*/ 38 w 857"/>
              <a:gd name="T65" fmla="*/ 36 h 822"/>
              <a:gd name="T66" fmla="*/ 78 w 857"/>
              <a:gd name="T67" fmla="*/ 10 h 822"/>
              <a:gd name="T68" fmla="*/ 127 w 857"/>
              <a:gd name="T69" fmla="*/ 0 h 8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857" h="822">
                <a:moveTo>
                  <a:pt x="127" y="5"/>
                </a:moveTo>
                <a:lnTo>
                  <a:pt x="99" y="8"/>
                </a:lnTo>
                <a:lnTo>
                  <a:pt x="74" y="16"/>
                </a:lnTo>
                <a:lnTo>
                  <a:pt x="51" y="30"/>
                </a:lnTo>
                <a:lnTo>
                  <a:pt x="32" y="48"/>
                </a:lnTo>
                <a:lnTo>
                  <a:pt x="17" y="71"/>
                </a:lnTo>
                <a:lnTo>
                  <a:pt x="9" y="95"/>
                </a:lnTo>
                <a:lnTo>
                  <a:pt x="6" y="122"/>
                </a:lnTo>
                <a:lnTo>
                  <a:pt x="6" y="701"/>
                </a:lnTo>
                <a:lnTo>
                  <a:pt x="9" y="727"/>
                </a:lnTo>
                <a:lnTo>
                  <a:pt x="17" y="753"/>
                </a:lnTo>
                <a:lnTo>
                  <a:pt x="32" y="774"/>
                </a:lnTo>
                <a:lnTo>
                  <a:pt x="51" y="792"/>
                </a:lnTo>
                <a:lnTo>
                  <a:pt x="74" y="806"/>
                </a:lnTo>
                <a:lnTo>
                  <a:pt x="99" y="815"/>
                </a:lnTo>
                <a:lnTo>
                  <a:pt x="127" y="818"/>
                </a:lnTo>
                <a:lnTo>
                  <a:pt x="731" y="818"/>
                </a:lnTo>
                <a:lnTo>
                  <a:pt x="758" y="815"/>
                </a:lnTo>
                <a:lnTo>
                  <a:pt x="785" y="806"/>
                </a:lnTo>
                <a:lnTo>
                  <a:pt x="808" y="792"/>
                </a:lnTo>
                <a:lnTo>
                  <a:pt x="827" y="774"/>
                </a:lnTo>
                <a:lnTo>
                  <a:pt x="840" y="753"/>
                </a:lnTo>
                <a:lnTo>
                  <a:pt x="850" y="727"/>
                </a:lnTo>
                <a:lnTo>
                  <a:pt x="853" y="701"/>
                </a:lnTo>
                <a:lnTo>
                  <a:pt x="853" y="122"/>
                </a:lnTo>
                <a:lnTo>
                  <a:pt x="850" y="95"/>
                </a:lnTo>
                <a:lnTo>
                  <a:pt x="840" y="71"/>
                </a:lnTo>
                <a:lnTo>
                  <a:pt x="827" y="48"/>
                </a:lnTo>
                <a:lnTo>
                  <a:pt x="808" y="30"/>
                </a:lnTo>
                <a:lnTo>
                  <a:pt x="785" y="16"/>
                </a:lnTo>
                <a:lnTo>
                  <a:pt x="758" y="8"/>
                </a:lnTo>
                <a:lnTo>
                  <a:pt x="731" y="5"/>
                </a:lnTo>
                <a:lnTo>
                  <a:pt x="127" y="5"/>
                </a:lnTo>
                <a:close/>
                <a:moveTo>
                  <a:pt x="127" y="0"/>
                </a:moveTo>
                <a:lnTo>
                  <a:pt x="731" y="0"/>
                </a:lnTo>
                <a:lnTo>
                  <a:pt x="756" y="3"/>
                </a:lnTo>
                <a:lnTo>
                  <a:pt x="780" y="10"/>
                </a:lnTo>
                <a:lnTo>
                  <a:pt x="801" y="21"/>
                </a:lnTo>
                <a:lnTo>
                  <a:pt x="820" y="36"/>
                </a:lnTo>
                <a:lnTo>
                  <a:pt x="836" y="54"/>
                </a:lnTo>
                <a:lnTo>
                  <a:pt x="848" y="75"/>
                </a:lnTo>
                <a:lnTo>
                  <a:pt x="855" y="98"/>
                </a:lnTo>
                <a:lnTo>
                  <a:pt x="857" y="122"/>
                </a:lnTo>
                <a:lnTo>
                  <a:pt x="857" y="701"/>
                </a:lnTo>
                <a:lnTo>
                  <a:pt x="855" y="725"/>
                </a:lnTo>
                <a:lnTo>
                  <a:pt x="848" y="748"/>
                </a:lnTo>
                <a:lnTo>
                  <a:pt x="836" y="769"/>
                </a:lnTo>
                <a:lnTo>
                  <a:pt x="820" y="787"/>
                </a:lnTo>
                <a:lnTo>
                  <a:pt x="801" y="802"/>
                </a:lnTo>
                <a:lnTo>
                  <a:pt x="780" y="813"/>
                </a:lnTo>
                <a:lnTo>
                  <a:pt x="756" y="820"/>
                </a:lnTo>
                <a:lnTo>
                  <a:pt x="731" y="822"/>
                </a:lnTo>
                <a:lnTo>
                  <a:pt x="127" y="822"/>
                </a:lnTo>
                <a:lnTo>
                  <a:pt x="102" y="820"/>
                </a:lnTo>
                <a:lnTo>
                  <a:pt x="78" y="813"/>
                </a:lnTo>
                <a:lnTo>
                  <a:pt x="57" y="802"/>
                </a:lnTo>
                <a:lnTo>
                  <a:pt x="38" y="787"/>
                </a:lnTo>
                <a:lnTo>
                  <a:pt x="22" y="769"/>
                </a:lnTo>
                <a:lnTo>
                  <a:pt x="11" y="748"/>
                </a:lnTo>
                <a:lnTo>
                  <a:pt x="4" y="725"/>
                </a:lnTo>
                <a:lnTo>
                  <a:pt x="0" y="701"/>
                </a:lnTo>
                <a:lnTo>
                  <a:pt x="0" y="122"/>
                </a:lnTo>
                <a:lnTo>
                  <a:pt x="4" y="98"/>
                </a:lnTo>
                <a:lnTo>
                  <a:pt x="11" y="75"/>
                </a:lnTo>
                <a:lnTo>
                  <a:pt x="22" y="54"/>
                </a:lnTo>
                <a:lnTo>
                  <a:pt x="38" y="36"/>
                </a:lnTo>
                <a:lnTo>
                  <a:pt x="57" y="21"/>
                </a:lnTo>
                <a:lnTo>
                  <a:pt x="78" y="10"/>
                </a:lnTo>
                <a:lnTo>
                  <a:pt x="102" y="3"/>
                </a:lnTo>
                <a:lnTo>
                  <a:pt x="127" y="0"/>
                </a:lnTo>
                <a:close/>
              </a:path>
            </a:pathLst>
          </a:custGeom>
          <a:solidFill>
            <a:srgbClr val="BFBFBF"/>
          </a:solidFill>
          <a:ln w="0">
            <a:noFill/>
            <a:prstDash val="solid"/>
            <a:round/>
            <a:headEnd/>
            <a:tailEnd/>
          </a:ln>
        </xdr:spPr>
      </xdr:sp>
      <xdr:sp macro="" textlink="">
        <xdr:nvSpPr>
          <xdr:cNvPr id="1036" name="Freeform 12">
            <a:extLst>
              <a:ext uri="{FF2B5EF4-FFF2-40B4-BE49-F238E27FC236}">
                <a16:creationId xmlns:a16="http://schemas.microsoft.com/office/drawing/2014/main" id="{00000000-0008-0000-0000-00000C040000}"/>
              </a:ext>
            </a:extLst>
          </xdr:cNvPr>
          <xdr:cNvSpPr>
            <a:spLocks/>
          </xdr:cNvSpPr>
        </xdr:nvSpPr>
        <xdr:spPr bwMode="auto">
          <a:xfrm>
            <a:off x="125" y="41"/>
            <a:ext cx="30" cy="29"/>
          </a:xfrm>
          <a:custGeom>
            <a:avLst/>
            <a:gdLst>
              <a:gd name="T0" fmla="*/ 310 w 605"/>
              <a:gd name="T1" fmla="*/ 2 h 555"/>
              <a:gd name="T2" fmla="*/ 321 w 605"/>
              <a:gd name="T3" fmla="*/ 13 h 555"/>
              <a:gd name="T4" fmla="*/ 326 w 605"/>
              <a:gd name="T5" fmla="*/ 28 h 555"/>
              <a:gd name="T6" fmla="*/ 327 w 605"/>
              <a:gd name="T7" fmla="*/ 44 h 555"/>
              <a:gd name="T8" fmla="*/ 330 w 605"/>
              <a:gd name="T9" fmla="*/ 75 h 555"/>
              <a:gd name="T10" fmla="*/ 333 w 605"/>
              <a:gd name="T11" fmla="*/ 113 h 555"/>
              <a:gd name="T12" fmla="*/ 337 w 605"/>
              <a:gd name="T13" fmla="*/ 146 h 555"/>
              <a:gd name="T14" fmla="*/ 338 w 605"/>
              <a:gd name="T15" fmla="*/ 167 h 555"/>
              <a:gd name="T16" fmla="*/ 429 w 605"/>
              <a:gd name="T17" fmla="*/ 228 h 555"/>
              <a:gd name="T18" fmla="*/ 451 w 605"/>
              <a:gd name="T19" fmla="*/ 211 h 555"/>
              <a:gd name="T20" fmla="*/ 514 w 605"/>
              <a:gd name="T21" fmla="*/ 283 h 555"/>
              <a:gd name="T22" fmla="*/ 536 w 605"/>
              <a:gd name="T23" fmla="*/ 264 h 555"/>
              <a:gd name="T24" fmla="*/ 605 w 605"/>
              <a:gd name="T25" fmla="*/ 344 h 555"/>
              <a:gd name="T26" fmla="*/ 386 w 605"/>
              <a:gd name="T27" fmla="*/ 303 h 555"/>
              <a:gd name="T28" fmla="*/ 382 w 605"/>
              <a:gd name="T29" fmla="*/ 301 h 555"/>
              <a:gd name="T30" fmla="*/ 369 w 605"/>
              <a:gd name="T31" fmla="*/ 298 h 555"/>
              <a:gd name="T32" fmla="*/ 354 w 605"/>
              <a:gd name="T33" fmla="*/ 298 h 555"/>
              <a:gd name="T34" fmla="*/ 342 w 605"/>
              <a:gd name="T35" fmla="*/ 306 h 555"/>
              <a:gd name="T36" fmla="*/ 337 w 605"/>
              <a:gd name="T37" fmla="*/ 326 h 555"/>
              <a:gd name="T38" fmla="*/ 418 w 605"/>
              <a:gd name="T39" fmla="*/ 539 h 555"/>
              <a:gd name="T40" fmla="*/ 324 w 605"/>
              <a:gd name="T41" fmla="*/ 533 h 555"/>
              <a:gd name="T42" fmla="*/ 188 w 605"/>
              <a:gd name="T43" fmla="*/ 555 h 555"/>
              <a:gd name="T44" fmla="*/ 273 w 605"/>
              <a:gd name="T45" fmla="*/ 472 h 555"/>
              <a:gd name="T46" fmla="*/ 267 w 605"/>
              <a:gd name="T47" fmla="*/ 314 h 555"/>
              <a:gd name="T48" fmla="*/ 258 w 605"/>
              <a:gd name="T49" fmla="*/ 301 h 555"/>
              <a:gd name="T50" fmla="*/ 243 w 605"/>
              <a:gd name="T51" fmla="*/ 297 h 555"/>
              <a:gd name="T52" fmla="*/ 230 w 605"/>
              <a:gd name="T53" fmla="*/ 300 h 555"/>
              <a:gd name="T54" fmla="*/ 220 w 605"/>
              <a:gd name="T55" fmla="*/ 303 h 555"/>
              <a:gd name="T56" fmla="*/ 0 w 605"/>
              <a:gd name="T57" fmla="*/ 379 h 555"/>
              <a:gd name="T58" fmla="*/ 70 w 605"/>
              <a:gd name="T59" fmla="*/ 297 h 555"/>
              <a:gd name="T60" fmla="*/ 91 w 605"/>
              <a:gd name="T61" fmla="*/ 264 h 555"/>
              <a:gd name="T62" fmla="*/ 155 w 605"/>
              <a:gd name="T63" fmla="*/ 243 h 555"/>
              <a:gd name="T64" fmla="*/ 176 w 605"/>
              <a:gd name="T65" fmla="*/ 211 h 555"/>
              <a:gd name="T66" fmla="*/ 267 w 605"/>
              <a:gd name="T67" fmla="*/ 170 h 555"/>
              <a:gd name="T68" fmla="*/ 268 w 605"/>
              <a:gd name="T69" fmla="*/ 159 h 555"/>
              <a:gd name="T70" fmla="*/ 271 w 605"/>
              <a:gd name="T71" fmla="*/ 131 h 555"/>
              <a:gd name="T72" fmla="*/ 274 w 605"/>
              <a:gd name="T73" fmla="*/ 93 h 555"/>
              <a:gd name="T74" fmla="*/ 277 w 605"/>
              <a:gd name="T75" fmla="*/ 59 h 555"/>
              <a:gd name="T76" fmla="*/ 279 w 605"/>
              <a:gd name="T77" fmla="*/ 34 h 555"/>
              <a:gd name="T78" fmla="*/ 281 w 605"/>
              <a:gd name="T79" fmla="*/ 21 h 555"/>
              <a:gd name="T80" fmla="*/ 288 w 605"/>
              <a:gd name="T81" fmla="*/ 6 h 555"/>
              <a:gd name="T82" fmla="*/ 303 w 605"/>
              <a:gd name="T83" fmla="*/ 0 h 5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605" h="555">
                <a:moveTo>
                  <a:pt x="303" y="0"/>
                </a:moveTo>
                <a:lnTo>
                  <a:pt x="310" y="2"/>
                </a:lnTo>
                <a:lnTo>
                  <a:pt x="317" y="6"/>
                </a:lnTo>
                <a:lnTo>
                  <a:pt x="321" y="13"/>
                </a:lnTo>
                <a:lnTo>
                  <a:pt x="324" y="21"/>
                </a:lnTo>
                <a:lnTo>
                  <a:pt x="326" y="28"/>
                </a:lnTo>
                <a:lnTo>
                  <a:pt x="326" y="34"/>
                </a:lnTo>
                <a:lnTo>
                  <a:pt x="327" y="44"/>
                </a:lnTo>
                <a:lnTo>
                  <a:pt x="328" y="59"/>
                </a:lnTo>
                <a:lnTo>
                  <a:pt x="330" y="75"/>
                </a:lnTo>
                <a:lnTo>
                  <a:pt x="331" y="93"/>
                </a:lnTo>
                <a:lnTo>
                  <a:pt x="333" y="113"/>
                </a:lnTo>
                <a:lnTo>
                  <a:pt x="334" y="131"/>
                </a:lnTo>
                <a:lnTo>
                  <a:pt x="337" y="146"/>
                </a:lnTo>
                <a:lnTo>
                  <a:pt x="338" y="159"/>
                </a:lnTo>
                <a:lnTo>
                  <a:pt x="338" y="167"/>
                </a:lnTo>
                <a:lnTo>
                  <a:pt x="339" y="170"/>
                </a:lnTo>
                <a:lnTo>
                  <a:pt x="429" y="228"/>
                </a:lnTo>
                <a:lnTo>
                  <a:pt x="429" y="211"/>
                </a:lnTo>
                <a:lnTo>
                  <a:pt x="451" y="211"/>
                </a:lnTo>
                <a:lnTo>
                  <a:pt x="451" y="243"/>
                </a:lnTo>
                <a:lnTo>
                  <a:pt x="514" y="283"/>
                </a:lnTo>
                <a:lnTo>
                  <a:pt x="514" y="264"/>
                </a:lnTo>
                <a:lnTo>
                  <a:pt x="536" y="264"/>
                </a:lnTo>
                <a:lnTo>
                  <a:pt x="536" y="297"/>
                </a:lnTo>
                <a:lnTo>
                  <a:pt x="605" y="344"/>
                </a:lnTo>
                <a:lnTo>
                  <a:pt x="605" y="379"/>
                </a:lnTo>
                <a:lnTo>
                  <a:pt x="386" y="303"/>
                </a:lnTo>
                <a:lnTo>
                  <a:pt x="385" y="303"/>
                </a:lnTo>
                <a:lnTo>
                  <a:pt x="382" y="301"/>
                </a:lnTo>
                <a:lnTo>
                  <a:pt x="375" y="300"/>
                </a:lnTo>
                <a:lnTo>
                  <a:pt x="369" y="298"/>
                </a:lnTo>
                <a:lnTo>
                  <a:pt x="362" y="297"/>
                </a:lnTo>
                <a:lnTo>
                  <a:pt x="354" y="298"/>
                </a:lnTo>
                <a:lnTo>
                  <a:pt x="348" y="301"/>
                </a:lnTo>
                <a:lnTo>
                  <a:pt x="342" y="306"/>
                </a:lnTo>
                <a:lnTo>
                  <a:pt x="339" y="314"/>
                </a:lnTo>
                <a:lnTo>
                  <a:pt x="337" y="326"/>
                </a:lnTo>
                <a:lnTo>
                  <a:pt x="332" y="472"/>
                </a:lnTo>
                <a:lnTo>
                  <a:pt x="418" y="539"/>
                </a:lnTo>
                <a:lnTo>
                  <a:pt x="418" y="555"/>
                </a:lnTo>
                <a:lnTo>
                  <a:pt x="324" y="533"/>
                </a:lnTo>
                <a:lnTo>
                  <a:pt x="281" y="533"/>
                </a:lnTo>
                <a:lnTo>
                  <a:pt x="188" y="555"/>
                </a:lnTo>
                <a:lnTo>
                  <a:pt x="188" y="539"/>
                </a:lnTo>
                <a:lnTo>
                  <a:pt x="273" y="472"/>
                </a:lnTo>
                <a:lnTo>
                  <a:pt x="268" y="326"/>
                </a:lnTo>
                <a:lnTo>
                  <a:pt x="267" y="314"/>
                </a:lnTo>
                <a:lnTo>
                  <a:pt x="263" y="306"/>
                </a:lnTo>
                <a:lnTo>
                  <a:pt x="258" y="301"/>
                </a:lnTo>
                <a:lnTo>
                  <a:pt x="251" y="298"/>
                </a:lnTo>
                <a:lnTo>
                  <a:pt x="243" y="297"/>
                </a:lnTo>
                <a:lnTo>
                  <a:pt x="236" y="298"/>
                </a:lnTo>
                <a:lnTo>
                  <a:pt x="230" y="300"/>
                </a:lnTo>
                <a:lnTo>
                  <a:pt x="224" y="301"/>
                </a:lnTo>
                <a:lnTo>
                  <a:pt x="220" y="303"/>
                </a:lnTo>
                <a:lnTo>
                  <a:pt x="219" y="303"/>
                </a:lnTo>
                <a:lnTo>
                  <a:pt x="0" y="379"/>
                </a:lnTo>
                <a:lnTo>
                  <a:pt x="0" y="344"/>
                </a:lnTo>
                <a:lnTo>
                  <a:pt x="70" y="297"/>
                </a:lnTo>
                <a:lnTo>
                  <a:pt x="70" y="264"/>
                </a:lnTo>
                <a:lnTo>
                  <a:pt x="91" y="264"/>
                </a:lnTo>
                <a:lnTo>
                  <a:pt x="91" y="283"/>
                </a:lnTo>
                <a:lnTo>
                  <a:pt x="155" y="243"/>
                </a:lnTo>
                <a:lnTo>
                  <a:pt x="155" y="211"/>
                </a:lnTo>
                <a:lnTo>
                  <a:pt x="176" y="211"/>
                </a:lnTo>
                <a:lnTo>
                  <a:pt x="176" y="228"/>
                </a:lnTo>
                <a:lnTo>
                  <a:pt x="267" y="170"/>
                </a:lnTo>
                <a:lnTo>
                  <a:pt x="267" y="167"/>
                </a:lnTo>
                <a:lnTo>
                  <a:pt x="268" y="159"/>
                </a:lnTo>
                <a:lnTo>
                  <a:pt x="269" y="146"/>
                </a:lnTo>
                <a:lnTo>
                  <a:pt x="271" y="131"/>
                </a:lnTo>
                <a:lnTo>
                  <a:pt x="273" y="113"/>
                </a:lnTo>
                <a:lnTo>
                  <a:pt x="274" y="93"/>
                </a:lnTo>
                <a:lnTo>
                  <a:pt x="276" y="75"/>
                </a:lnTo>
                <a:lnTo>
                  <a:pt x="277" y="59"/>
                </a:lnTo>
                <a:lnTo>
                  <a:pt x="278" y="44"/>
                </a:lnTo>
                <a:lnTo>
                  <a:pt x="279" y="34"/>
                </a:lnTo>
                <a:lnTo>
                  <a:pt x="280" y="28"/>
                </a:lnTo>
                <a:lnTo>
                  <a:pt x="281" y="21"/>
                </a:lnTo>
                <a:lnTo>
                  <a:pt x="284" y="13"/>
                </a:lnTo>
                <a:lnTo>
                  <a:pt x="288" y="6"/>
                </a:lnTo>
                <a:lnTo>
                  <a:pt x="295" y="2"/>
                </a:lnTo>
                <a:lnTo>
                  <a:pt x="303" y="0"/>
                </a:lnTo>
                <a:close/>
              </a:path>
            </a:pathLst>
          </a:custGeom>
          <a:solidFill>
            <a:srgbClr val="0D0D0D"/>
          </a:solidFill>
          <a:ln w="0">
            <a:noFill/>
            <a:prstDash val="solid"/>
            <a:round/>
            <a:headEnd/>
            <a:tailEnd/>
          </a:ln>
        </xdr:spPr>
      </xdr:sp>
      <xdr:sp macro="" textlink="">
        <xdr:nvSpPr>
          <xdr:cNvPr id="1037" name="Freeform 13">
            <a:extLst>
              <a:ext uri="{FF2B5EF4-FFF2-40B4-BE49-F238E27FC236}">
                <a16:creationId xmlns:a16="http://schemas.microsoft.com/office/drawing/2014/main" id="{00000000-0008-0000-0000-00000D040000}"/>
              </a:ext>
            </a:extLst>
          </xdr:cNvPr>
          <xdr:cNvSpPr>
            <a:spLocks noEditPoints="1"/>
          </xdr:cNvSpPr>
        </xdr:nvSpPr>
        <xdr:spPr bwMode="auto">
          <a:xfrm>
            <a:off x="115" y="30"/>
            <a:ext cx="51" cy="51"/>
          </a:xfrm>
          <a:custGeom>
            <a:avLst/>
            <a:gdLst>
              <a:gd name="T0" fmla="*/ 152 w 1019"/>
              <a:gd name="T1" fmla="*/ 19 h 976"/>
              <a:gd name="T2" fmla="*/ 100 w 1019"/>
              <a:gd name="T3" fmla="*/ 38 h 976"/>
              <a:gd name="T4" fmla="*/ 57 w 1019"/>
              <a:gd name="T5" fmla="*/ 73 h 976"/>
              <a:gd name="T6" fmla="*/ 29 w 1019"/>
              <a:gd name="T7" fmla="*/ 119 h 976"/>
              <a:gd name="T8" fmla="*/ 18 w 1019"/>
              <a:gd name="T9" fmla="*/ 175 h 976"/>
              <a:gd name="T10" fmla="*/ 20 w 1019"/>
              <a:gd name="T11" fmla="*/ 831 h 976"/>
              <a:gd name="T12" fmla="*/ 40 w 1019"/>
              <a:gd name="T13" fmla="*/ 882 h 976"/>
              <a:gd name="T14" fmla="*/ 77 w 1019"/>
              <a:gd name="T15" fmla="*/ 923 h 976"/>
              <a:gd name="T16" fmla="*/ 125 w 1019"/>
              <a:gd name="T17" fmla="*/ 950 h 976"/>
              <a:gd name="T18" fmla="*/ 183 w 1019"/>
              <a:gd name="T19" fmla="*/ 960 h 976"/>
              <a:gd name="T20" fmla="*/ 867 w 1019"/>
              <a:gd name="T21" fmla="*/ 957 h 976"/>
              <a:gd name="T22" fmla="*/ 920 w 1019"/>
              <a:gd name="T23" fmla="*/ 938 h 976"/>
              <a:gd name="T24" fmla="*/ 963 w 1019"/>
              <a:gd name="T25" fmla="*/ 904 h 976"/>
              <a:gd name="T26" fmla="*/ 991 w 1019"/>
              <a:gd name="T27" fmla="*/ 857 h 976"/>
              <a:gd name="T28" fmla="*/ 1001 w 1019"/>
              <a:gd name="T29" fmla="*/ 802 h 976"/>
              <a:gd name="T30" fmla="*/ 999 w 1019"/>
              <a:gd name="T31" fmla="*/ 147 h 976"/>
              <a:gd name="T32" fmla="*/ 979 w 1019"/>
              <a:gd name="T33" fmla="*/ 95 h 976"/>
              <a:gd name="T34" fmla="*/ 943 w 1019"/>
              <a:gd name="T35" fmla="*/ 54 h 976"/>
              <a:gd name="T36" fmla="*/ 894 w 1019"/>
              <a:gd name="T37" fmla="*/ 27 h 976"/>
              <a:gd name="T38" fmla="*/ 837 w 1019"/>
              <a:gd name="T39" fmla="*/ 17 h 976"/>
              <a:gd name="T40" fmla="*/ 183 w 1019"/>
              <a:gd name="T41" fmla="*/ 0 h 976"/>
              <a:gd name="T42" fmla="*/ 870 w 1019"/>
              <a:gd name="T43" fmla="*/ 3 h 976"/>
              <a:gd name="T44" fmla="*/ 928 w 1019"/>
              <a:gd name="T45" fmla="*/ 24 h 976"/>
              <a:gd name="T46" fmla="*/ 976 w 1019"/>
              <a:gd name="T47" fmla="*/ 62 h 976"/>
              <a:gd name="T48" fmla="*/ 1007 w 1019"/>
              <a:gd name="T49" fmla="*/ 113 h 976"/>
              <a:gd name="T50" fmla="*/ 1019 w 1019"/>
              <a:gd name="T51" fmla="*/ 175 h 976"/>
              <a:gd name="T52" fmla="*/ 1015 w 1019"/>
              <a:gd name="T53" fmla="*/ 834 h 976"/>
              <a:gd name="T54" fmla="*/ 993 w 1019"/>
              <a:gd name="T55" fmla="*/ 890 h 976"/>
              <a:gd name="T56" fmla="*/ 954 w 1019"/>
              <a:gd name="T57" fmla="*/ 935 h 976"/>
              <a:gd name="T58" fmla="*/ 900 w 1019"/>
              <a:gd name="T59" fmla="*/ 965 h 976"/>
              <a:gd name="T60" fmla="*/ 837 w 1019"/>
              <a:gd name="T61" fmla="*/ 976 h 976"/>
              <a:gd name="T62" fmla="*/ 150 w 1019"/>
              <a:gd name="T63" fmla="*/ 973 h 976"/>
              <a:gd name="T64" fmla="*/ 91 w 1019"/>
              <a:gd name="T65" fmla="*/ 952 h 976"/>
              <a:gd name="T66" fmla="*/ 43 w 1019"/>
              <a:gd name="T67" fmla="*/ 914 h 976"/>
              <a:gd name="T68" fmla="*/ 12 w 1019"/>
              <a:gd name="T69" fmla="*/ 863 h 976"/>
              <a:gd name="T70" fmla="*/ 0 w 1019"/>
              <a:gd name="T71" fmla="*/ 802 h 976"/>
              <a:gd name="T72" fmla="*/ 4 w 1019"/>
              <a:gd name="T73" fmla="*/ 143 h 976"/>
              <a:gd name="T74" fmla="*/ 26 w 1019"/>
              <a:gd name="T75" fmla="*/ 86 h 976"/>
              <a:gd name="T76" fmla="*/ 65 w 1019"/>
              <a:gd name="T77" fmla="*/ 41 h 976"/>
              <a:gd name="T78" fmla="*/ 119 w 1019"/>
              <a:gd name="T79" fmla="*/ 11 h 976"/>
              <a:gd name="T80" fmla="*/ 183 w 1019"/>
              <a:gd name="T81" fmla="*/ 0 h 9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019" h="976">
                <a:moveTo>
                  <a:pt x="183" y="17"/>
                </a:moveTo>
                <a:lnTo>
                  <a:pt x="152" y="19"/>
                </a:lnTo>
                <a:lnTo>
                  <a:pt x="125" y="27"/>
                </a:lnTo>
                <a:lnTo>
                  <a:pt x="100" y="38"/>
                </a:lnTo>
                <a:lnTo>
                  <a:pt x="77" y="54"/>
                </a:lnTo>
                <a:lnTo>
                  <a:pt x="57" y="73"/>
                </a:lnTo>
                <a:lnTo>
                  <a:pt x="40" y="95"/>
                </a:lnTo>
                <a:lnTo>
                  <a:pt x="29" y="119"/>
                </a:lnTo>
                <a:lnTo>
                  <a:pt x="20" y="147"/>
                </a:lnTo>
                <a:lnTo>
                  <a:pt x="18" y="175"/>
                </a:lnTo>
                <a:lnTo>
                  <a:pt x="18" y="802"/>
                </a:lnTo>
                <a:lnTo>
                  <a:pt x="20" y="831"/>
                </a:lnTo>
                <a:lnTo>
                  <a:pt x="29" y="857"/>
                </a:lnTo>
                <a:lnTo>
                  <a:pt x="40" y="882"/>
                </a:lnTo>
                <a:lnTo>
                  <a:pt x="57" y="904"/>
                </a:lnTo>
                <a:lnTo>
                  <a:pt x="77" y="923"/>
                </a:lnTo>
                <a:lnTo>
                  <a:pt x="100" y="938"/>
                </a:lnTo>
                <a:lnTo>
                  <a:pt x="125" y="950"/>
                </a:lnTo>
                <a:lnTo>
                  <a:pt x="152" y="957"/>
                </a:lnTo>
                <a:lnTo>
                  <a:pt x="183" y="960"/>
                </a:lnTo>
                <a:lnTo>
                  <a:pt x="837" y="960"/>
                </a:lnTo>
                <a:lnTo>
                  <a:pt x="867" y="957"/>
                </a:lnTo>
                <a:lnTo>
                  <a:pt x="894" y="950"/>
                </a:lnTo>
                <a:lnTo>
                  <a:pt x="920" y="938"/>
                </a:lnTo>
                <a:lnTo>
                  <a:pt x="943" y="923"/>
                </a:lnTo>
                <a:lnTo>
                  <a:pt x="963" y="904"/>
                </a:lnTo>
                <a:lnTo>
                  <a:pt x="979" y="882"/>
                </a:lnTo>
                <a:lnTo>
                  <a:pt x="991" y="857"/>
                </a:lnTo>
                <a:lnTo>
                  <a:pt x="999" y="831"/>
                </a:lnTo>
                <a:lnTo>
                  <a:pt x="1001" y="802"/>
                </a:lnTo>
                <a:lnTo>
                  <a:pt x="1001" y="175"/>
                </a:lnTo>
                <a:lnTo>
                  <a:pt x="999" y="147"/>
                </a:lnTo>
                <a:lnTo>
                  <a:pt x="991" y="119"/>
                </a:lnTo>
                <a:lnTo>
                  <a:pt x="979" y="95"/>
                </a:lnTo>
                <a:lnTo>
                  <a:pt x="963" y="73"/>
                </a:lnTo>
                <a:lnTo>
                  <a:pt x="943" y="54"/>
                </a:lnTo>
                <a:lnTo>
                  <a:pt x="920" y="38"/>
                </a:lnTo>
                <a:lnTo>
                  <a:pt x="894" y="27"/>
                </a:lnTo>
                <a:lnTo>
                  <a:pt x="867" y="19"/>
                </a:lnTo>
                <a:lnTo>
                  <a:pt x="837" y="17"/>
                </a:lnTo>
                <a:lnTo>
                  <a:pt x="183" y="17"/>
                </a:lnTo>
                <a:close/>
                <a:moveTo>
                  <a:pt x="183" y="0"/>
                </a:moveTo>
                <a:lnTo>
                  <a:pt x="837" y="0"/>
                </a:lnTo>
                <a:lnTo>
                  <a:pt x="870" y="3"/>
                </a:lnTo>
                <a:lnTo>
                  <a:pt x="900" y="11"/>
                </a:lnTo>
                <a:lnTo>
                  <a:pt x="928" y="24"/>
                </a:lnTo>
                <a:lnTo>
                  <a:pt x="954" y="41"/>
                </a:lnTo>
                <a:lnTo>
                  <a:pt x="976" y="62"/>
                </a:lnTo>
                <a:lnTo>
                  <a:pt x="993" y="86"/>
                </a:lnTo>
                <a:lnTo>
                  <a:pt x="1007" y="113"/>
                </a:lnTo>
                <a:lnTo>
                  <a:pt x="1015" y="143"/>
                </a:lnTo>
                <a:lnTo>
                  <a:pt x="1019" y="175"/>
                </a:lnTo>
                <a:lnTo>
                  <a:pt x="1019" y="802"/>
                </a:lnTo>
                <a:lnTo>
                  <a:pt x="1015" y="834"/>
                </a:lnTo>
                <a:lnTo>
                  <a:pt x="1007" y="863"/>
                </a:lnTo>
                <a:lnTo>
                  <a:pt x="993" y="890"/>
                </a:lnTo>
                <a:lnTo>
                  <a:pt x="976" y="914"/>
                </a:lnTo>
                <a:lnTo>
                  <a:pt x="954" y="935"/>
                </a:lnTo>
                <a:lnTo>
                  <a:pt x="928" y="952"/>
                </a:lnTo>
                <a:lnTo>
                  <a:pt x="900" y="965"/>
                </a:lnTo>
                <a:lnTo>
                  <a:pt x="870" y="973"/>
                </a:lnTo>
                <a:lnTo>
                  <a:pt x="837" y="976"/>
                </a:lnTo>
                <a:lnTo>
                  <a:pt x="183" y="976"/>
                </a:lnTo>
                <a:lnTo>
                  <a:pt x="150" y="973"/>
                </a:lnTo>
                <a:lnTo>
                  <a:pt x="119" y="965"/>
                </a:lnTo>
                <a:lnTo>
                  <a:pt x="91" y="952"/>
                </a:lnTo>
                <a:lnTo>
                  <a:pt x="65" y="935"/>
                </a:lnTo>
                <a:lnTo>
                  <a:pt x="43" y="914"/>
                </a:lnTo>
                <a:lnTo>
                  <a:pt x="26" y="890"/>
                </a:lnTo>
                <a:lnTo>
                  <a:pt x="12" y="863"/>
                </a:lnTo>
                <a:lnTo>
                  <a:pt x="4" y="834"/>
                </a:lnTo>
                <a:lnTo>
                  <a:pt x="0" y="802"/>
                </a:lnTo>
                <a:lnTo>
                  <a:pt x="0" y="175"/>
                </a:lnTo>
                <a:lnTo>
                  <a:pt x="4" y="143"/>
                </a:lnTo>
                <a:lnTo>
                  <a:pt x="12" y="113"/>
                </a:lnTo>
                <a:lnTo>
                  <a:pt x="26" y="86"/>
                </a:lnTo>
                <a:lnTo>
                  <a:pt x="43" y="62"/>
                </a:lnTo>
                <a:lnTo>
                  <a:pt x="65" y="41"/>
                </a:lnTo>
                <a:lnTo>
                  <a:pt x="91" y="24"/>
                </a:lnTo>
                <a:lnTo>
                  <a:pt x="119" y="11"/>
                </a:lnTo>
                <a:lnTo>
                  <a:pt x="150" y="3"/>
                </a:lnTo>
                <a:lnTo>
                  <a:pt x="183" y="0"/>
                </a:lnTo>
                <a:close/>
              </a:path>
            </a:pathLst>
          </a:custGeom>
          <a:solidFill>
            <a:srgbClr val="0D0D0D"/>
          </a:solidFill>
          <a:ln w="0">
            <a:noFill/>
            <a:prstDash val="solid"/>
            <a:round/>
            <a:headEnd/>
            <a:tailEnd/>
          </a:ln>
        </xdr:spPr>
      </xdr:sp>
      <xdr:sp macro="" textlink="">
        <xdr:nvSpPr>
          <xdr:cNvPr id="1038" name="Freeform 14">
            <a:extLst>
              <a:ext uri="{FF2B5EF4-FFF2-40B4-BE49-F238E27FC236}">
                <a16:creationId xmlns:a16="http://schemas.microsoft.com/office/drawing/2014/main" id="{00000000-0008-0000-0000-00000E040000}"/>
              </a:ext>
            </a:extLst>
          </xdr:cNvPr>
          <xdr:cNvSpPr>
            <a:spLocks noEditPoints="1"/>
          </xdr:cNvSpPr>
        </xdr:nvSpPr>
        <xdr:spPr bwMode="auto">
          <a:xfrm>
            <a:off x="186" y="58"/>
            <a:ext cx="20" cy="7"/>
          </a:xfrm>
          <a:custGeom>
            <a:avLst/>
            <a:gdLst>
              <a:gd name="T0" fmla="*/ 336 w 408"/>
              <a:gd name="T1" fmla="*/ 56 h 141"/>
              <a:gd name="T2" fmla="*/ 321 w 408"/>
              <a:gd name="T3" fmla="*/ 70 h 141"/>
              <a:gd name="T4" fmla="*/ 321 w 408"/>
              <a:gd name="T5" fmla="*/ 91 h 141"/>
              <a:gd name="T6" fmla="*/ 336 w 408"/>
              <a:gd name="T7" fmla="*/ 105 h 141"/>
              <a:gd name="T8" fmla="*/ 358 w 408"/>
              <a:gd name="T9" fmla="*/ 105 h 141"/>
              <a:gd name="T10" fmla="*/ 372 w 408"/>
              <a:gd name="T11" fmla="*/ 91 h 141"/>
              <a:gd name="T12" fmla="*/ 372 w 408"/>
              <a:gd name="T13" fmla="*/ 70 h 141"/>
              <a:gd name="T14" fmla="*/ 358 w 408"/>
              <a:gd name="T15" fmla="*/ 56 h 141"/>
              <a:gd name="T16" fmla="*/ 66 w 408"/>
              <a:gd name="T17" fmla="*/ 54 h 141"/>
              <a:gd name="T18" fmla="*/ 46 w 408"/>
              <a:gd name="T19" fmla="*/ 62 h 141"/>
              <a:gd name="T20" fmla="*/ 38 w 408"/>
              <a:gd name="T21" fmla="*/ 80 h 141"/>
              <a:gd name="T22" fmla="*/ 46 w 408"/>
              <a:gd name="T23" fmla="*/ 99 h 141"/>
              <a:gd name="T24" fmla="*/ 66 w 408"/>
              <a:gd name="T25" fmla="*/ 107 h 141"/>
              <a:gd name="T26" fmla="*/ 86 w 408"/>
              <a:gd name="T27" fmla="*/ 99 h 141"/>
              <a:gd name="T28" fmla="*/ 95 w 408"/>
              <a:gd name="T29" fmla="*/ 80 h 141"/>
              <a:gd name="T30" fmla="*/ 86 w 408"/>
              <a:gd name="T31" fmla="*/ 62 h 141"/>
              <a:gd name="T32" fmla="*/ 66 w 408"/>
              <a:gd name="T33" fmla="*/ 54 h 141"/>
              <a:gd name="T34" fmla="*/ 383 w 408"/>
              <a:gd name="T35" fmla="*/ 0 h 141"/>
              <a:gd name="T36" fmla="*/ 408 w 408"/>
              <a:gd name="T37" fmla="*/ 3 h 141"/>
              <a:gd name="T38" fmla="*/ 406 w 408"/>
              <a:gd name="T39" fmla="*/ 95 h 141"/>
              <a:gd name="T40" fmla="*/ 389 w 408"/>
              <a:gd name="T41" fmla="*/ 123 h 141"/>
              <a:gd name="T42" fmla="*/ 361 w 408"/>
              <a:gd name="T43" fmla="*/ 139 h 141"/>
              <a:gd name="T44" fmla="*/ 65 w 408"/>
              <a:gd name="T45" fmla="*/ 141 h 141"/>
              <a:gd name="T46" fmla="*/ 33 w 408"/>
              <a:gd name="T47" fmla="*/ 133 h 141"/>
              <a:gd name="T48" fmla="*/ 10 w 408"/>
              <a:gd name="T49" fmla="*/ 110 h 141"/>
              <a:gd name="T50" fmla="*/ 0 w 408"/>
              <a:gd name="T51" fmla="*/ 78 h 141"/>
              <a:gd name="T52" fmla="*/ 9 w 408"/>
              <a:gd name="T53" fmla="*/ 2 h 141"/>
              <a:gd name="T54" fmla="*/ 38 w 408"/>
              <a:gd name="T55" fmla="*/ 0 h 141"/>
              <a:gd name="T56" fmla="*/ 79 w 408"/>
              <a:gd name="T57" fmla="*/ 3 h 141"/>
              <a:gd name="T58" fmla="*/ 126 w 408"/>
              <a:gd name="T59" fmla="*/ 15 h 141"/>
              <a:gd name="T60" fmla="*/ 174 w 408"/>
              <a:gd name="T61" fmla="*/ 40 h 141"/>
              <a:gd name="T62" fmla="*/ 205 w 408"/>
              <a:gd name="T63" fmla="*/ 65 h 141"/>
              <a:gd name="T64" fmla="*/ 237 w 408"/>
              <a:gd name="T65" fmla="*/ 38 h 141"/>
              <a:gd name="T66" fmla="*/ 291 w 408"/>
              <a:gd name="T67" fmla="*/ 11 h 141"/>
              <a:gd name="T68" fmla="*/ 342 w 408"/>
              <a:gd name="T69" fmla="*/ 1 h 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08" h="141">
                <a:moveTo>
                  <a:pt x="347" y="54"/>
                </a:moveTo>
                <a:lnTo>
                  <a:pt x="336" y="56"/>
                </a:lnTo>
                <a:lnTo>
                  <a:pt x="327" y="62"/>
                </a:lnTo>
                <a:lnTo>
                  <a:pt x="321" y="70"/>
                </a:lnTo>
                <a:lnTo>
                  <a:pt x="319" y="80"/>
                </a:lnTo>
                <a:lnTo>
                  <a:pt x="321" y="91"/>
                </a:lnTo>
                <a:lnTo>
                  <a:pt x="327" y="99"/>
                </a:lnTo>
                <a:lnTo>
                  <a:pt x="336" y="105"/>
                </a:lnTo>
                <a:lnTo>
                  <a:pt x="347" y="107"/>
                </a:lnTo>
                <a:lnTo>
                  <a:pt x="358" y="105"/>
                </a:lnTo>
                <a:lnTo>
                  <a:pt x="366" y="99"/>
                </a:lnTo>
                <a:lnTo>
                  <a:pt x="372" y="91"/>
                </a:lnTo>
                <a:lnTo>
                  <a:pt x="374" y="80"/>
                </a:lnTo>
                <a:lnTo>
                  <a:pt x="372" y="70"/>
                </a:lnTo>
                <a:lnTo>
                  <a:pt x="366" y="62"/>
                </a:lnTo>
                <a:lnTo>
                  <a:pt x="358" y="56"/>
                </a:lnTo>
                <a:lnTo>
                  <a:pt x="347" y="54"/>
                </a:lnTo>
                <a:close/>
                <a:moveTo>
                  <a:pt x="66" y="54"/>
                </a:moveTo>
                <a:lnTo>
                  <a:pt x="56" y="56"/>
                </a:lnTo>
                <a:lnTo>
                  <a:pt x="46" y="62"/>
                </a:lnTo>
                <a:lnTo>
                  <a:pt x="40" y="70"/>
                </a:lnTo>
                <a:lnTo>
                  <a:pt x="38" y="80"/>
                </a:lnTo>
                <a:lnTo>
                  <a:pt x="40" y="91"/>
                </a:lnTo>
                <a:lnTo>
                  <a:pt x="46" y="99"/>
                </a:lnTo>
                <a:lnTo>
                  <a:pt x="56" y="105"/>
                </a:lnTo>
                <a:lnTo>
                  <a:pt x="66" y="107"/>
                </a:lnTo>
                <a:lnTo>
                  <a:pt x="77" y="105"/>
                </a:lnTo>
                <a:lnTo>
                  <a:pt x="86" y="99"/>
                </a:lnTo>
                <a:lnTo>
                  <a:pt x="91" y="91"/>
                </a:lnTo>
                <a:lnTo>
                  <a:pt x="95" y="80"/>
                </a:lnTo>
                <a:lnTo>
                  <a:pt x="91" y="70"/>
                </a:lnTo>
                <a:lnTo>
                  <a:pt x="86" y="62"/>
                </a:lnTo>
                <a:lnTo>
                  <a:pt x="77" y="56"/>
                </a:lnTo>
                <a:lnTo>
                  <a:pt x="66" y="54"/>
                </a:lnTo>
                <a:close/>
                <a:moveTo>
                  <a:pt x="364" y="0"/>
                </a:moveTo>
                <a:lnTo>
                  <a:pt x="383" y="0"/>
                </a:lnTo>
                <a:lnTo>
                  <a:pt x="399" y="2"/>
                </a:lnTo>
                <a:lnTo>
                  <a:pt x="408" y="3"/>
                </a:lnTo>
                <a:lnTo>
                  <a:pt x="408" y="78"/>
                </a:lnTo>
                <a:lnTo>
                  <a:pt x="406" y="95"/>
                </a:lnTo>
                <a:lnTo>
                  <a:pt x="400" y="110"/>
                </a:lnTo>
                <a:lnTo>
                  <a:pt x="389" y="123"/>
                </a:lnTo>
                <a:lnTo>
                  <a:pt x="377" y="133"/>
                </a:lnTo>
                <a:lnTo>
                  <a:pt x="361" y="139"/>
                </a:lnTo>
                <a:lnTo>
                  <a:pt x="343" y="141"/>
                </a:lnTo>
                <a:lnTo>
                  <a:pt x="65" y="141"/>
                </a:lnTo>
                <a:lnTo>
                  <a:pt x="48" y="139"/>
                </a:lnTo>
                <a:lnTo>
                  <a:pt x="33" y="133"/>
                </a:lnTo>
                <a:lnTo>
                  <a:pt x="19" y="123"/>
                </a:lnTo>
                <a:lnTo>
                  <a:pt x="10" y="110"/>
                </a:lnTo>
                <a:lnTo>
                  <a:pt x="2" y="95"/>
                </a:lnTo>
                <a:lnTo>
                  <a:pt x="0" y="78"/>
                </a:lnTo>
                <a:lnTo>
                  <a:pt x="0" y="4"/>
                </a:lnTo>
                <a:lnTo>
                  <a:pt x="9" y="2"/>
                </a:lnTo>
                <a:lnTo>
                  <a:pt x="21" y="1"/>
                </a:lnTo>
                <a:lnTo>
                  <a:pt x="38" y="0"/>
                </a:lnTo>
                <a:lnTo>
                  <a:pt x="57" y="1"/>
                </a:lnTo>
                <a:lnTo>
                  <a:pt x="79" y="3"/>
                </a:lnTo>
                <a:lnTo>
                  <a:pt x="102" y="7"/>
                </a:lnTo>
                <a:lnTo>
                  <a:pt x="126" y="15"/>
                </a:lnTo>
                <a:lnTo>
                  <a:pt x="150" y="25"/>
                </a:lnTo>
                <a:lnTo>
                  <a:pt x="174" y="40"/>
                </a:lnTo>
                <a:lnTo>
                  <a:pt x="197" y="59"/>
                </a:lnTo>
                <a:lnTo>
                  <a:pt x="205" y="65"/>
                </a:lnTo>
                <a:lnTo>
                  <a:pt x="211" y="59"/>
                </a:lnTo>
                <a:lnTo>
                  <a:pt x="237" y="38"/>
                </a:lnTo>
                <a:lnTo>
                  <a:pt x="264" y="22"/>
                </a:lnTo>
                <a:lnTo>
                  <a:pt x="291" y="11"/>
                </a:lnTo>
                <a:lnTo>
                  <a:pt x="318" y="4"/>
                </a:lnTo>
                <a:lnTo>
                  <a:pt x="342" y="1"/>
                </a:lnTo>
                <a:lnTo>
                  <a:pt x="364" y="0"/>
                </a:lnTo>
                <a:close/>
              </a:path>
            </a:pathLst>
          </a:custGeom>
          <a:solidFill>
            <a:srgbClr val="0D0D0D"/>
          </a:solidFill>
          <a:ln w="0">
            <a:noFill/>
            <a:prstDash val="solid"/>
            <a:round/>
            <a:headEnd/>
            <a:tailEnd/>
          </a:ln>
        </xdr:spPr>
      </xdr:sp>
      <xdr:sp macro="" textlink="">
        <xdr:nvSpPr>
          <xdr:cNvPr id="1039" name="Freeform 15">
            <a:extLst>
              <a:ext uri="{FF2B5EF4-FFF2-40B4-BE49-F238E27FC236}">
                <a16:creationId xmlns:a16="http://schemas.microsoft.com/office/drawing/2014/main" id="{00000000-0008-0000-0000-00000F040000}"/>
              </a:ext>
            </a:extLst>
          </xdr:cNvPr>
          <xdr:cNvSpPr>
            <a:spLocks noEditPoints="1"/>
          </xdr:cNvSpPr>
        </xdr:nvSpPr>
        <xdr:spPr bwMode="auto">
          <a:xfrm>
            <a:off x="186" y="41"/>
            <a:ext cx="20" cy="19"/>
          </a:xfrm>
          <a:custGeom>
            <a:avLst/>
            <a:gdLst>
              <a:gd name="T0" fmla="*/ 225 w 408"/>
              <a:gd name="T1" fmla="*/ 86 h 365"/>
              <a:gd name="T2" fmla="*/ 215 w 408"/>
              <a:gd name="T3" fmla="*/ 100 h 365"/>
              <a:gd name="T4" fmla="*/ 217 w 408"/>
              <a:gd name="T5" fmla="*/ 156 h 365"/>
              <a:gd name="T6" fmla="*/ 233 w 408"/>
              <a:gd name="T7" fmla="*/ 168 h 365"/>
              <a:gd name="T8" fmla="*/ 386 w 408"/>
              <a:gd name="T9" fmla="*/ 194 h 365"/>
              <a:gd name="T10" fmla="*/ 395 w 408"/>
              <a:gd name="T11" fmla="*/ 180 h 365"/>
              <a:gd name="T12" fmla="*/ 392 w 408"/>
              <a:gd name="T13" fmla="*/ 125 h 365"/>
              <a:gd name="T14" fmla="*/ 377 w 408"/>
              <a:gd name="T15" fmla="*/ 113 h 365"/>
              <a:gd name="T16" fmla="*/ 179 w 408"/>
              <a:gd name="T17" fmla="*/ 86 h 365"/>
              <a:gd name="T18" fmla="*/ 26 w 408"/>
              <a:gd name="T19" fmla="*/ 118 h 365"/>
              <a:gd name="T20" fmla="*/ 17 w 408"/>
              <a:gd name="T21" fmla="*/ 135 h 365"/>
              <a:gd name="T22" fmla="*/ 20 w 408"/>
              <a:gd name="T23" fmla="*/ 189 h 365"/>
              <a:gd name="T24" fmla="*/ 36 w 408"/>
              <a:gd name="T25" fmla="*/ 194 h 365"/>
              <a:gd name="T26" fmla="*/ 188 w 408"/>
              <a:gd name="T27" fmla="*/ 163 h 365"/>
              <a:gd name="T28" fmla="*/ 197 w 408"/>
              <a:gd name="T29" fmla="*/ 146 h 365"/>
              <a:gd name="T30" fmla="*/ 195 w 408"/>
              <a:gd name="T31" fmla="*/ 92 h 365"/>
              <a:gd name="T32" fmla="*/ 179 w 408"/>
              <a:gd name="T33" fmla="*/ 86 h 365"/>
              <a:gd name="T34" fmla="*/ 192 w 408"/>
              <a:gd name="T35" fmla="*/ 14 h 365"/>
              <a:gd name="T36" fmla="*/ 175 w 408"/>
              <a:gd name="T37" fmla="*/ 30 h 365"/>
              <a:gd name="T38" fmla="*/ 175 w 408"/>
              <a:gd name="T39" fmla="*/ 53 h 365"/>
              <a:gd name="T40" fmla="*/ 192 w 408"/>
              <a:gd name="T41" fmla="*/ 69 h 365"/>
              <a:gd name="T42" fmla="*/ 216 w 408"/>
              <a:gd name="T43" fmla="*/ 69 h 365"/>
              <a:gd name="T44" fmla="*/ 233 w 408"/>
              <a:gd name="T45" fmla="*/ 53 h 365"/>
              <a:gd name="T46" fmla="*/ 233 w 408"/>
              <a:gd name="T47" fmla="*/ 30 h 365"/>
              <a:gd name="T48" fmla="*/ 216 w 408"/>
              <a:gd name="T49" fmla="*/ 14 h 365"/>
              <a:gd name="T50" fmla="*/ 75 w 408"/>
              <a:gd name="T51" fmla="*/ 0 h 365"/>
              <a:gd name="T52" fmla="*/ 353 w 408"/>
              <a:gd name="T53" fmla="*/ 3 h 365"/>
              <a:gd name="T54" fmla="*/ 386 w 408"/>
              <a:gd name="T55" fmla="*/ 21 h 365"/>
              <a:gd name="T56" fmla="*/ 406 w 408"/>
              <a:gd name="T57" fmla="*/ 52 h 365"/>
              <a:gd name="T58" fmla="*/ 408 w 408"/>
              <a:gd name="T59" fmla="*/ 310 h 365"/>
              <a:gd name="T60" fmla="*/ 380 w 408"/>
              <a:gd name="T61" fmla="*/ 307 h 365"/>
              <a:gd name="T62" fmla="*/ 337 w 408"/>
              <a:gd name="T63" fmla="*/ 308 h 365"/>
              <a:gd name="T64" fmla="*/ 285 w 408"/>
              <a:gd name="T65" fmla="*/ 319 h 365"/>
              <a:gd name="T66" fmla="*/ 231 w 408"/>
              <a:gd name="T67" fmla="*/ 345 h 365"/>
              <a:gd name="T68" fmla="*/ 177 w 408"/>
              <a:gd name="T69" fmla="*/ 345 h 365"/>
              <a:gd name="T70" fmla="*/ 123 w 408"/>
              <a:gd name="T71" fmla="*/ 319 h 365"/>
              <a:gd name="T72" fmla="*/ 71 w 408"/>
              <a:gd name="T73" fmla="*/ 309 h 365"/>
              <a:gd name="T74" fmla="*/ 28 w 408"/>
              <a:gd name="T75" fmla="*/ 308 h 365"/>
              <a:gd name="T76" fmla="*/ 0 w 408"/>
              <a:gd name="T77" fmla="*/ 310 h 365"/>
              <a:gd name="T78" fmla="*/ 3 w 408"/>
              <a:gd name="T79" fmla="*/ 52 h 365"/>
              <a:gd name="T80" fmla="*/ 22 w 408"/>
              <a:gd name="T81" fmla="*/ 21 h 365"/>
              <a:gd name="T82" fmla="*/ 55 w 408"/>
              <a:gd name="T83" fmla="*/ 3 h 3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408" h="365">
                <a:moveTo>
                  <a:pt x="233" y="86"/>
                </a:moveTo>
                <a:lnTo>
                  <a:pt x="225" y="86"/>
                </a:lnTo>
                <a:lnTo>
                  <a:pt x="217" y="92"/>
                </a:lnTo>
                <a:lnTo>
                  <a:pt x="215" y="100"/>
                </a:lnTo>
                <a:lnTo>
                  <a:pt x="215" y="146"/>
                </a:lnTo>
                <a:lnTo>
                  <a:pt x="217" y="156"/>
                </a:lnTo>
                <a:lnTo>
                  <a:pt x="225" y="163"/>
                </a:lnTo>
                <a:lnTo>
                  <a:pt x="233" y="168"/>
                </a:lnTo>
                <a:lnTo>
                  <a:pt x="377" y="194"/>
                </a:lnTo>
                <a:lnTo>
                  <a:pt x="386" y="194"/>
                </a:lnTo>
                <a:lnTo>
                  <a:pt x="392" y="189"/>
                </a:lnTo>
                <a:lnTo>
                  <a:pt x="395" y="180"/>
                </a:lnTo>
                <a:lnTo>
                  <a:pt x="395" y="135"/>
                </a:lnTo>
                <a:lnTo>
                  <a:pt x="392" y="125"/>
                </a:lnTo>
                <a:lnTo>
                  <a:pt x="386" y="118"/>
                </a:lnTo>
                <a:lnTo>
                  <a:pt x="377" y="113"/>
                </a:lnTo>
                <a:lnTo>
                  <a:pt x="233" y="86"/>
                </a:lnTo>
                <a:close/>
                <a:moveTo>
                  <a:pt x="179" y="86"/>
                </a:moveTo>
                <a:lnTo>
                  <a:pt x="36" y="113"/>
                </a:lnTo>
                <a:lnTo>
                  <a:pt x="26" y="118"/>
                </a:lnTo>
                <a:lnTo>
                  <a:pt x="20" y="125"/>
                </a:lnTo>
                <a:lnTo>
                  <a:pt x="17" y="135"/>
                </a:lnTo>
                <a:lnTo>
                  <a:pt x="17" y="180"/>
                </a:lnTo>
                <a:lnTo>
                  <a:pt x="20" y="189"/>
                </a:lnTo>
                <a:lnTo>
                  <a:pt x="26" y="194"/>
                </a:lnTo>
                <a:lnTo>
                  <a:pt x="36" y="194"/>
                </a:lnTo>
                <a:lnTo>
                  <a:pt x="179" y="168"/>
                </a:lnTo>
                <a:lnTo>
                  <a:pt x="188" y="163"/>
                </a:lnTo>
                <a:lnTo>
                  <a:pt x="195" y="156"/>
                </a:lnTo>
                <a:lnTo>
                  <a:pt x="197" y="146"/>
                </a:lnTo>
                <a:lnTo>
                  <a:pt x="197" y="100"/>
                </a:lnTo>
                <a:lnTo>
                  <a:pt x="195" y="92"/>
                </a:lnTo>
                <a:lnTo>
                  <a:pt x="188" y="86"/>
                </a:lnTo>
                <a:lnTo>
                  <a:pt x="179" y="86"/>
                </a:lnTo>
                <a:close/>
                <a:moveTo>
                  <a:pt x="205" y="11"/>
                </a:moveTo>
                <a:lnTo>
                  <a:pt x="192" y="14"/>
                </a:lnTo>
                <a:lnTo>
                  <a:pt x="183" y="20"/>
                </a:lnTo>
                <a:lnTo>
                  <a:pt x="175" y="30"/>
                </a:lnTo>
                <a:lnTo>
                  <a:pt x="173" y="41"/>
                </a:lnTo>
                <a:lnTo>
                  <a:pt x="175" y="53"/>
                </a:lnTo>
                <a:lnTo>
                  <a:pt x="183" y="62"/>
                </a:lnTo>
                <a:lnTo>
                  <a:pt x="192" y="69"/>
                </a:lnTo>
                <a:lnTo>
                  <a:pt x="205" y="71"/>
                </a:lnTo>
                <a:lnTo>
                  <a:pt x="216" y="69"/>
                </a:lnTo>
                <a:lnTo>
                  <a:pt x="227" y="62"/>
                </a:lnTo>
                <a:lnTo>
                  <a:pt x="233" y="53"/>
                </a:lnTo>
                <a:lnTo>
                  <a:pt x="235" y="41"/>
                </a:lnTo>
                <a:lnTo>
                  <a:pt x="233" y="30"/>
                </a:lnTo>
                <a:lnTo>
                  <a:pt x="227" y="20"/>
                </a:lnTo>
                <a:lnTo>
                  <a:pt x="216" y="14"/>
                </a:lnTo>
                <a:lnTo>
                  <a:pt x="205" y="11"/>
                </a:lnTo>
                <a:close/>
                <a:moveTo>
                  <a:pt x="75" y="0"/>
                </a:moveTo>
                <a:lnTo>
                  <a:pt x="334" y="0"/>
                </a:lnTo>
                <a:lnTo>
                  <a:pt x="353" y="3"/>
                </a:lnTo>
                <a:lnTo>
                  <a:pt x="371" y="10"/>
                </a:lnTo>
                <a:lnTo>
                  <a:pt x="386" y="21"/>
                </a:lnTo>
                <a:lnTo>
                  <a:pt x="399" y="35"/>
                </a:lnTo>
                <a:lnTo>
                  <a:pt x="406" y="52"/>
                </a:lnTo>
                <a:lnTo>
                  <a:pt x="408" y="71"/>
                </a:lnTo>
                <a:lnTo>
                  <a:pt x="408" y="310"/>
                </a:lnTo>
                <a:lnTo>
                  <a:pt x="396" y="308"/>
                </a:lnTo>
                <a:lnTo>
                  <a:pt x="380" y="307"/>
                </a:lnTo>
                <a:lnTo>
                  <a:pt x="360" y="307"/>
                </a:lnTo>
                <a:lnTo>
                  <a:pt x="337" y="308"/>
                </a:lnTo>
                <a:lnTo>
                  <a:pt x="312" y="312"/>
                </a:lnTo>
                <a:lnTo>
                  <a:pt x="285" y="319"/>
                </a:lnTo>
                <a:lnTo>
                  <a:pt x="258" y="330"/>
                </a:lnTo>
                <a:lnTo>
                  <a:pt x="231" y="345"/>
                </a:lnTo>
                <a:lnTo>
                  <a:pt x="205" y="365"/>
                </a:lnTo>
                <a:lnTo>
                  <a:pt x="177" y="345"/>
                </a:lnTo>
                <a:lnTo>
                  <a:pt x="150" y="330"/>
                </a:lnTo>
                <a:lnTo>
                  <a:pt x="123" y="319"/>
                </a:lnTo>
                <a:lnTo>
                  <a:pt x="97" y="313"/>
                </a:lnTo>
                <a:lnTo>
                  <a:pt x="71" y="309"/>
                </a:lnTo>
                <a:lnTo>
                  <a:pt x="48" y="307"/>
                </a:lnTo>
                <a:lnTo>
                  <a:pt x="28" y="308"/>
                </a:lnTo>
                <a:lnTo>
                  <a:pt x="12" y="309"/>
                </a:lnTo>
                <a:lnTo>
                  <a:pt x="0" y="310"/>
                </a:lnTo>
                <a:lnTo>
                  <a:pt x="0" y="71"/>
                </a:lnTo>
                <a:lnTo>
                  <a:pt x="3" y="52"/>
                </a:lnTo>
                <a:lnTo>
                  <a:pt x="11" y="35"/>
                </a:lnTo>
                <a:lnTo>
                  <a:pt x="22" y="21"/>
                </a:lnTo>
                <a:lnTo>
                  <a:pt x="37" y="10"/>
                </a:lnTo>
                <a:lnTo>
                  <a:pt x="55" y="3"/>
                </a:lnTo>
                <a:lnTo>
                  <a:pt x="75" y="0"/>
                </a:lnTo>
                <a:close/>
              </a:path>
            </a:pathLst>
          </a:custGeom>
          <a:solidFill>
            <a:srgbClr val="0D0D0D"/>
          </a:solidFill>
          <a:ln w="0">
            <a:noFill/>
            <a:prstDash val="solid"/>
            <a:round/>
            <a:headEnd/>
            <a:tailEnd/>
          </a:ln>
        </xdr:spPr>
      </xdr:sp>
      <xdr:sp macro="" textlink="">
        <xdr:nvSpPr>
          <xdr:cNvPr id="1040" name="Freeform 16">
            <a:extLst>
              <a:ext uri="{FF2B5EF4-FFF2-40B4-BE49-F238E27FC236}">
                <a16:creationId xmlns:a16="http://schemas.microsoft.com/office/drawing/2014/main" id="{00000000-0008-0000-0000-000010040000}"/>
              </a:ext>
            </a:extLst>
          </xdr:cNvPr>
          <xdr:cNvSpPr>
            <a:spLocks/>
          </xdr:cNvSpPr>
        </xdr:nvSpPr>
        <xdr:spPr bwMode="auto">
          <a:xfrm>
            <a:off x="187" y="66"/>
            <a:ext cx="6" cy="4"/>
          </a:xfrm>
          <a:custGeom>
            <a:avLst/>
            <a:gdLst>
              <a:gd name="T0" fmla="*/ 91 w 117"/>
              <a:gd name="T1" fmla="*/ 0 h 79"/>
              <a:gd name="T2" fmla="*/ 117 w 117"/>
              <a:gd name="T3" fmla="*/ 0 h 79"/>
              <a:gd name="T4" fmla="*/ 50 w 117"/>
              <a:gd name="T5" fmla="*/ 79 h 79"/>
              <a:gd name="T6" fmla="*/ 0 w 117"/>
              <a:gd name="T7" fmla="*/ 79 h 79"/>
              <a:gd name="T8" fmla="*/ 91 w 117"/>
              <a:gd name="T9" fmla="*/ 0 h 79"/>
            </a:gdLst>
            <a:ahLst/>
            <a:cxnLst>
              <a:cxn ang="0">
                <a:pos x="T0" y="T1"/>
              </a:cxn>
              <a:cxn ang="0">
                <a:pos x="T2" y="T3"/>
              </a:cxn>
              <a:cxn ang="0">
                <a:pos x="T4" y="T5"/>
              </a:cxn>
              <a:cxn ang="0">
                <a:pos x="T6" y="T7"/>
              </a:cxn>
              <a:cxn ang="0">
                <a:pos x="T8" y="T9"/>
              </a:cxn>
            </a:cxnLst>
            <a:rect l="0" t="0" r="r" b="b"/>
            <a:pathLst>
              <a:path w="117" h="79">
                <a:moveTo>
                  <a:pt x="91" y="0"/>
                </a:moveTo>
                <a:lnTo>
                  <a:pt x="117" y="0"/>
                </a:lnTo>
                <a:lnTo>
                  <a:pt x="50" y="79"/>
                </a:lnTo>
                <a:lnTo>
                  <a:pt x="0" y="79"/>
                </a:lnTo>
                <a:lnTo>
                  <a:pt x="91" y="0"/>
                </a:lnTo>
                <a:close/>
              </a:path>
            </a:pathLst>
          </a:custGeom>
          <a:solidFill>
            <a:srgbClr val="0D0D0D"/>
          </a:solidFill>
          <a:ln w="0">
            <a:noFill/>
            <a:prstDash val="solid"/>
            <a:round/>
            <a:headEnd/>
            <a:tailEnd/>
          </a:ln>
        </xdr:spPr>
      </xdr:sp>
      <xdr:sp macro="" textlink="">
        <xdr:nvSpPr>
          <xdr:cNvPr id="1041" name="Freeform 17">
            <a:extLst>
              <a:ext uri="{FF2B5EF4-FFF2-40B4-BE49-F238E27FC236}">
                <a16:creationId xmlns:a16="http://schemas.microsoft.com/office/drawing/2014/main" id="{00000000-0008-0000-0000-000011040000}"/>
              </a:ext>
            </a:extLst>
          </xdr:cNvPr>
          <xdr:cNvSpPr>
            <a:spLocks/>
          </xdr:cNvSpPr>
        </xdr:nvSpPr>
        <xdr:spPr bwMode="auto">
          <a:xfrm>
            <a:off x="200" y="66"/>
            <a:ext cx="6" cy="4"/>
          </a:xfrm>
          <a:custGeom>
            <a:avLst/>
            <a:gdLst>
              <a:gd name="T0" fmla="*/ 0 w 115"/>
              <a:gd name="T1" fmla="*/ 0 h 79"/>
              <a:gd name="T2" fmla="*/ 25 w 115"/>
              <a:gd name="T3" fmla="*/ 0 h 79"/>
              <a:gd name="T4" fmla="*/ 115 w 115"/>
              <a:gd name="T5" fmla="*/ 79 h 79"/>
              <a:gd name="T6" fmla="*/ 65 w 115"/>
              <a:gd name="T7" fmla="*/ 79 h 79"/>
              <a:gd name="T8" fmla="*/ 0 w 115"/>
              <a:gd name="T9" fmla="*/ 0 h 79"/>
            </a:gdLst>
            <a:ahLst/>
            <a:cxnLst>
              <a:cxn ang="0">
                <a:pos x="T0" y="T1"/>
              </a:cxn>
              <a:cxn ang="0">
                <a:pos x="T2" y="T3"/>
              </a:cxn>
              <a:cxn ang="0">
                <a:pos x="T4" y="T5"/>
              </a:cxn>
              <a:cxn ang="0">
                <a:pos x="T6" y="T7"/>
              </a:cxn>
              <a:cxn ang="0">
                <a:pos x="T8" y="T9"/>
              </a:cxn>
            </a:cxnLst>
            <a:rect l="0" t="0" r="r" b="b"/>
            <a:pathLst>
              <a:path w="115" h="79">
                <a:moveTo>
                  <a:pt x="0" y="0"/>
                </a:moveTo>
                <a:lnTo>
                  <a:pt x="25" y="0"/>
                </a:lnTo>
                <a:lnTo>
                  <a:pt x="115" y="79"/>
                </a:lnTo>
                <a:lnTo>
                  <a:pt x="65" y="79"/>
                </a:lnTo>
                <a:lnTo>
                  <a:pt x="0" y="0"/>
                </a:lnTo>
                <a:close/>
              </a:path>
            </a:pathLst>
          </a:custGeom>
          <a:solidFill>
            <a:srgbClr val="0D0D0D"/>
          </a:solidFill>
          <a:ln w="0">
            <a:noFill/>
            <a:prstDash val="solid"/>
            <a:round/>
            <a:headEnd/>
            <a:tailEnd/>
          </a:ln>
        </xdr:spPr>
      </xdr:sp>
      <xdr:sp macro="" textlink="">
        <xdr:nvSpPr>
          <xdr:cNvPr id="1042" name="Freeform 18">
            <a:extLst>
              <a:ext uri="{FF2B5EF4-FFF2-40B4-BE49-F238E27FC236}">
                <a16:creationId xmlns:a16="http://schemas.microsoft.com/office/drawing/2014/main" id="{00000000-0008-0000-0000-000012040000}"/>
              </a:ext>
            </a:extLst>
          </xdr:cNvPr>
          <xdr:cNvSpPr>
            <a:spLocks noEditPoints="1"/>
          </xdr:cNvSpPr>
        </xdr:nvSpPr>
        <xdr:spPr bwMode="auto">
          <a:xfrm>
            <a:off x="171" y="30"/>
            <a:ext cx="51" cy="51"/>
          </a:xfrm>
          <a:custGeom>
            <a:avLst/>
            <a:gdLst>
              <a:gd name="T0" fmla="*/ 152 w 1018"/>
              <a:gd name="T1" fmla="*/ 19 h 976"/>
              <a:gd name="T2" fmla="*/ 100 w 1018"/>
              <a:gd name="T3" fmla="*/ 38 h 976"/>
              <a:gd name="T4" fmla="*/ 57 w 1018"/>
              <a:gd name="T5" fmla="*/ 73 h 976"/>
              <a:gd name="T6" fmla="*/ 28 w 1018"/>
              <a:gd name="T7" fmla="*/ 119 h 976"/>
              <a:gd name="T8" fmla="*/ 18 w 1018"/>
              <a:gd name="T9" fmla="*/ 175 h 976"/>
              <a:gd name="T10" fmla="*/ 20 w 1018"/>
              <a:gd name="T11" fmla="*/ 831 h 976"/>
              <a:gd name="T12" fmla="*/ 40 w 1018"/>
              <a:gd name="T13" fmla="*/ 882 h 976"/>
              <a:gd name="T14" fmla="*/ 77 w 1018"/>
              <a:gd name="T15" fmla="*/ 923 h 976"/>
              <a:gd name="T16" fmla="*/ 125 w 1018"/>
              <a:gd name="T17" fmla="*/ 950 h 976"/>
              <a:gd name="T18" fmla="*/ 182 w 1018"/>
              <a:gd name="T19" fmla="*/ 960 h 976"/>
              <a:gd name="T20" fmla="*/ 866 w 1018"/>
              <a:gd name="T21" fmla="*/ 957 h 976"/>
              <a:gd name="T22" fmla="*/ 920 w 1018"/>
              <a:gd name="T23" fmla="*/ 938 h 976"/>
              <a:gd name="T24" fmla="*/ 963 w 1018"/>
              <a:gd name="T25" fmla="*/ 904 h 976"/>
              <a:gd name="T26" fmla="*/ 991 w 1018"/>
              <a:gd name="T27" fmla="*/ 857 h 976"/>
              <a:gd name="T28" fmla="*/ 1001 w 1018"/>
              <a:gd name="T29" fmla="*/ 802 h 976"/>
              <a:gd name="T30" fmla="*/ 998 w 1018"/>
              <a:gd name="T31" fmla="*/ 147 h 976"/>
              <a:gd name="T32" fmla="*/ 978 w 1018"/>
              <a:gd name="T33" fmla="*/ 95 h 976"/>
              <a:gd name="T34" fmla="*/ 943 w 1018"/>
              <a:gd name="T35" fmla="*/ 54 h 976"/>
              <a:gd name="T36" fmla="*/ 893 w 1018"/>
              <a:gd name="T37" fmla="*/ 27 h 976"/>
              <a:gd name="T38" fmla="*/ 837 w 1018"/>
              <a:gd name="T39" fmla="*/ 17 h 976"/>
              <a:gd name="T40" fmla="*/ 182 w 1018"/>
              <a:gd name="T41" fmla="*/ 0 h 976"/>
              <a:gd name="T42" fmla="*/ 869 w 1018"/>
              <a:gd name="T43" fmla="*/ 3 h 976"/>
              <a:gd name="T44" fmla="*/ 928 w 1018"/>
              <a:gd name="T45" fmla="*/ 24 h 976"/>
              <a:gd name="T46" fmla="*/ 975 w 1018"/>
              <a:gd name="T47" fmla="*/ 62 h 976"/>
              <a:gd name="T48" fmla="*/ 1007 w 1018"/>
              <a:gd name="T49" fmla="*/ 113 h 976"/>
              <a:gd name="T50" fmla="*/ 1018 w 1018"/>
              <a:gd name="T51" fmla="*/ 175 h 976"/>
              <a:gd name="T52" fmla="*/ 1015 w 1018"/>
              <a:gd name="T53" fmla="*/ 834 h 976"/>
              <a:gd name="T54" fmla="*/ 993 w 1018"/>
              <a:gd name="T55" fmla="*/ 890 h 976"/>
              <a:gd name="T56" fmla="*/ 953 w 1018"/>
              <a:gd name="T57" fmla="*/ 935 h 976"/>
              <a:gd name="T58" fmla="*/ 900 w 1018"/>
              <a:gd name="T59" fmla="*/ 965 h 976"/>
              <a:gd name="T60" fmla="*/ 837 w 1018"/>
              <a:gd name="T61" fmla="*/ 976 h 976"/>
              <a:gd name="T62" fmla="*/ 150 w 1018"/>
              <a:gd name="T63" fmla="*/ 973 h 976"/>
              <a:gd name="T64" fmla="*/ 90 w 1018"/>
              <a:gd name="T65" fmla="*/ 952 h 976"/>
              <a:gd name="T66" fmla="*/ 43 w 1018"/>
              <a:gd name="T67" fmla="*/ 914 h 976"/>
              <a:gd name="T68" fmla="*/ 12 w 1018"/>
              <a:gd name="T69" fmla="*/ 863 h 976"/>
              <a:gd name="T70" fmla="*/ 0 w 1018"/>
              <a:gd name="T71" fmla="*/ 802 h 976"/>
              <a:gd name="T72" fmla="*/ 3 w 1018"/>
              <a:gd name="T73" fmla="*/ 143 h 976"/>
              <a:gd name="T74" fmla="*/ 25 w 1018"/>
              <a:gd name="T75" fmla="*/ 86 h 976"/>
              <a:gd name="T76" fmla="*/ 65 w 1018"/>
              <a:gd name="T77" fmla="*/ 41 h 976"/>
              <a:gd name="T78" fmla="*/ 119 w 1018"/>
              <a:gd name="T79" fmla="*/ 11 h 976"/>
              <a:gd name="T80" fmla="*/ 182 w 1018"/>
              <a:gd name="T81" fmla="*/ 0 h 9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018" h="976">
                <a:moveTo>
                  <a:pt x="182" y="17"/>
                </a:moveTo>
                <a:lnTo>
                  <a:pt x="152" y="19"/>
                </a:lnTo>
                <a:lnTo>
                  <a:pt x="125" y="27"/>
                </a:lnTo>
                <a:lnTo>
                  <a:pt x="100" y="38"/>
                </a:lnTo>
                <a:lnTo>
                  <a:pt x="77" y="54"/>
                </a:lnTo>
                <a:lnTo>
                  <a:pt x="57" y="73"/>
                </a:lnTo>
                <a:lnTo>
                  <a:pt x="40" y="95"/>
                </a:lnTo>
                <a:lnTo>
                  <a:pt x="28" y="119"/>
                </a:lnTo>
                <a:lnTo>
                  <a:pt x="20" y="147"/>
                </a:lnTo>
                <a:lnTo>
                  <a:pt x="18" y="175"/>
                </a:lnTo>
                <a:lnTo>
                  <a:pt x="18" y="802"/>
                </a:lnTo>
                <a:lnTo>
                  <a:pt x="20" y="831"/>
                </a:lnTo>
                <a:lnTo>
                  <a:pt x="28" y="857"/>
                </a:lnTo>
                <a:lnTo>
                  <a:pt x="40" y="882"/>
                </a:lnTo>
                <a:lnTo>
                  <a:pt x="57" y="904"/>
                </a:lnTo>
                <a:lnTo>
                  <a:pt x="77" y="923"/>
                </a:lnTo>
                <a:lnTo>
                  <a:pt x="100" y="938"/>
                </a:lnTo>
                <a:lnTo>
                  <a:pt x="125" y="950"/>
                </a:lnTo>
                <a:lnTo>
                  <a:pt x="152" y="957"/>
                </a:lnTo>
                <a:lnTo>
                  <a:pt x="182" y="960"/>
                </a:lnTo>
                <a:lnTo>
                  <a:pt x="837" y="960"/>
                </a:lnTo>
                <a:lnTo>
                  <a:pt x="866" y="957"/>
                </a:lnTo>
                <a:lnTo>
                  <a:pt x="893" y="950"/>
                </a:lnTo>
                <a:lnTo>
                  <a:pt x="920" y="938"/>
                </a:lnTo>
                <a:lnTo>
                  <a:pt x="943" y="923"/>
                </a:lnTo>
                <a:lnTo>
                  <a:pt x="963" y="904"/>
                </a:lnTo>
                <a:lnTo>
                  <a:pt x="978" y="882"/>
                </a:lnTo>
                <a:lnTo>
                  <a:pt x="991" y="857"/>
                </a:lnTo>
                <a:lnTo>
                  <a:pt x="998" y="831"/>
                </a:lnTo>
                <a:lnTo>
                  <a:pt x="1001" y="802"/>
                </a:lnTo>
                <a:lnTo>
                  <a:pt x="1001" y="175"/>
                </a:lnTo>
                <a:lnTo>
                  <a:pt x="998" y="147"/>
                </a:lnTo>
                <a:lnTo>
                  <a:pt x="991" y="119"/>
                </a:lnTo>
                <a:lnTo>
                  <a:pt x="978" y="95"/>
                </a:lnTo>
                <a:lnTo>
                  <a:pt x="963" y="73"/>
                </a:lnTo>
                <a:lnTo>
                  <a:pt x="943" y="54"/>
                </a:lnTo>
                <a:lnTo>
                  <a:pt x="920" y="38"/>
                </a:lnTo>
                <a:lnTo>
                  <a:pt x="893" y="27"/>
                </a:lnTo>
                <a:lnTo>
                  <a:pt x="866" y="19"/>
                </a:lnTo>
                <a:lnTo>
                  <a:pt x="837" y="17"/>
                </a:lnTo>
                <a:lnTo>
                  <a:pt x="182" y="17"/>
                </a:lnTo>
                <a:close/>
                <a:moveTo>
                  <a:pt x="182" y="0"/>
                </a:moveTo>
                <a:lnTo>
                  <a:pt x="837" y="0"/>
                </a:lnTo>
                <a:lnTo>
                  <a:pt x="869" y="3"/>
                </a:lnTo>
                <a:lnTo>
                  <a:pt x="900" y="11"/>
                </a:lnTo>
                <a:lnTo>
                  <a:pt x="928" y="24"/>
                </a:lnTo>
                <a:lnTo>
                  <a:pt x="953" y="41"/>
                </a:lnTo>
                <a:lnTo>
                  <a:pt x="975" y="62"/>
                </a:lnTo>
                <a:lnTo>
                  <a:pt x="993" y="86"/>
                </a:lnTo>
                <a:lnTo>
                  <a:pt x="1007" y="113"/>
                </a:lnTo>
                <a:lnTo>
                  <a:pt x="1015" y="143"/>
                </a:lnTo>
                <a:lnTo>
                  <a:pt x="1018" y="175"/>
                </a:lnTo>
                <a:lnTo>
                  <a:pt x="1018" y="802"/>
                </a:lnTo>
                <a:lnTo>
                  <a:pt x="1015" y="834"/>
                </a:lnTo>
                <a:lnTo>
                  <a:pt x="1007" y="863"/>
                </a:lnTo>
                <a:lnTo>
                  <a:pt x="993" y="890"/>
                </a:lnTo>
                <a:lnTo>
                  <a:pt x="975" y="914"/>
                </a:lnTo>
                <a:lnTo>
                  <a:pt x="953" y="935"/>
                </a:lnTo>
                <a:lnTo>
                  <a:pt x="928" y="952"/>
                </a:lnTo>
                <a:lnTo>
                  <a:pt x="900" y="965"/>
                </a:lnTo>
                <a:lnTo>
                  <a:pt x="869" y="973"/>
                </a:lnTo>
                <a:lnTo>
                  <a:pt x="837" y="976"/>
                </a:lnTo>
                <a:lnTo>
                  <a:pt x="182" y="976"/>
                </a:lnTo>
                <a:lnTo>
                  <a:pt x="150" y="973"/>
                </a:lnTo>
                <a:lnTo>
                  <a:pt x="119" y="965"/>
                </a:lnTo>
                <a:lnTo>
                  <a:pt x="90" y="952"/>
                </a:lnTo>
                <a:lnTo>
                  <a:pt x="65" y="935"/>
                </a:lnTo>
                <a:lnTo>
                  <a:pt x="43" y="914"/>
                </a:lnTo>
                <a:lnTo>
                  <a:pt x="25" y="890"/>
                </a:lnTo>
                <a:lnTo>
                  <a:pt x="12" y="863"/>
                </a:lnTo>
                <a:lnTo>
                  <a:pt x="3" y="834"/>
                </a:lnTo>
                <a:lnTo>
                  <a:pt x="0" y="802"/>
                </a:lnTo>
                <a:lnTo>
                  <a:pt x="0" y="175"/>
                </a:lnTo>
                <a:lnTo>
                  <a:pt x="3" y="143"/>
                </a:lnTo>
                <a:lnTo>
                  <a:pt x="12" y="113"/>
                </a:lnTo>
                <a:lnTo>
                  <a:pt x="25" y="86"/>
                </a:lnTo>
                <a:lnTo>
                  <a:pt x="43" y="62"/>
                </a:lnTo>
                <a:lnTo>
                  <a:pt x="65" y="41"/>
                </a:lnTo>
                <a:lnTo>
                  <a:pt x="90" y="24"/>
                </a:lnTo>
                <a:lnTo>
                  <a:pt x="119" y="11"/>
                </a:lnTo>
                <a:lnTo>
                  <a:pt x="150" y="3"/>
                </a:lnTo>
                <a:lnTo>
                  <a:pt x="182" y="0"/>
                </a:lnTo>
                <a:close/>
              </a:path>
            </a:pathLst>
          </a:custGeom>
          <a:solidFill>
            <a:srgbClr val="0D0D0D"/>
          </a:solidFill>
          <a:ln w="0">
            <a:noFill/>
            <a:prstDash val="solid"/>
            <a:round/>
            <a:headEnd/>
            <a:tailEnd/>
          </a:ln>
        </xdr:spPr>
      </xdr:sp>
      <xdr:sp macro="" textlink="">
        <xdr:nvSpPr>
          <xdr:cNvPr id="1043" name="Freeform 19">
            <a:extLst>
              <a:ext uri="{FF2B5EF4-FFF2-40B4-BE49-F238E27FC236}">
                <a16:creationId xmlns:a16="http://schemas.microsoft.com/office/drawing/2014/main" id="{00000000-0008-0000-0000-000013040000}"/>
              </a:ext>
            </a:extLst>
          </xdr:cNvPr>
          <xdr:cNvSpPr>
            <a:spLocks noEditPoints="1"/>
          </xdr:cNvSpPr>
        </xdr:nvSpPr>
        <xdr:spPr bwMode="auto">
          <a:xfrm>
            <a:off x="237" y="44"/>
            <a:ext cx="30" cy="23"/>
          </a:xfrm>
          <a:custGeom>
            <a:avLst/>
            <a:gdLst>
              <a:gd name="T0" fmla="*/ 482 w 594"/>
              <a:gd name="T1" fmla="*/ 190 h 431"/>
              <a:gd name="T2" fmla="*/ 465 w 594"/>
              <a:gd name="T3" fmla="*/ 211 h 431"/>
              <a:gd name="T4" fmla="*/ 465 w 594"/>
              <a:gd name="T5" fmla="*/ 237 h 431"/>
              <a:gd name="T6" fmla="*/ 480 w 594"/>
              <a:gd name="T7" fmla="*/ 257 h 431"/>
              <a:gd name="T8" fmla="*/ 504 w 594"/>
              <a:gd name="T9" fmla="*/ 264 h 431"/>
              <a:gd name="T10" fmla="*/ 528 w 594"/>
              <a:gd name="T11" fmla="*/ 257 h 431"/>
              <a:gd name="T12" fmla="*/ 544 w 594"/>
              <a:gd name="T13" fmla="*/ 237 h 431"/>
              <a:gd name="T14" fmla="*/ 543 w 594"/>
              <a:gd name="T15" fmla="*/ 211 h 431"/>
              <a:gd name="T16" fmla="*/ 526 w 594"/>
              <a:gd name="T17" fmla="*/ 190 h 431"/>
              <a:gd name="T18" fmla="*/ 495 w 594"/>
              <a:gd name="T19" fmla="*/ 185 h 431"/>
              <a:gd name="T20" fmla="*/ 70 w 594"/>
              <a:gd name="T21" fmla="*/ 190 h 431"/>
              <a:gd name="T22" fmla="*/ 53 w 594"/>
              <a:gd name="T23" fmla="*/ 211 h 431"/>
              <a:gd name="T24" fmla="*/ 52 w 594"/>
              <a:gd name="T25" fmla="*/ 237 h 431"/>
              <a:gd name="T26" fmla="*/ 67 w 594"/>
              <a:gd name="T27" fmla="*/ 257 h 431"/>
              <a:gd name="T28" fmla="*/ 92 w 594"/>
              <a:gd name="T29" fmla="*/ 264 h 431"/>
              <a:gd name="T30" fmla="*/ 116 w 594"/>
              <a:gd name="T31" fmla="*/ 257 h 431"/>
              <a:gd name="T32" fmla="*/ 130 w 594"/>
              <a:gd name="T33" fmla="*/ 237 h 431"/>
              <a:gd name="T34" fmla="*/ 130 w 594"/>
              <a:gd name="T35" fmla="*/ 211 h 431"/>
              <a:gd name="T36" fmla="*/ 113 w 594"/>
              <a:gd name="T37" fmla="*/ 190 h 431"/>
              <a:gd name="T38" fmla="*/ 82 w 594"/>
              <a:gd name="T39" fmla="*/ 185 h 431"/>
              <a:gd name="T40" fmla="*/ 153 w 594"/>
              <a:gd name="T41" fmla="*/ 37 h 431"/>
              <a:gd name="T42" fmla="*/ 145 w 594"/>
              <a:gd name="T43" fmla="*/ 43 h 431"/>
              <a:gd name="T44" fmla="*/ 99 w 594"/>
              <a:gd name="T45" fmla="*/ 147 h 431"/>
              <a:gd name="T46" fmla="*/ 450 w 594"/>
              <a:gd name="T47" fmla="*/ 46 h 431"/>
              <a:gd name="T48" fmla="*/ 445 w 594"/>
              <a:gd name="T49" fmla="*/ 39 h 431"/>
              <a:gd name="T50" fmla="*/ 437 w 594"/>
              <a:gd name="T51" fmla="*/ 37 h 431"/>
              <a:gd name="T52" fmla="*/ 154 w 594"/>
              <a:gd name="T53" fmla="*/ 0 h 431"/>
              <a:gd name="T54" fmla="*/ 454 w 594"/>
              <a:gd name="T55" fmla="*/ 2 h 431"/>
              <a:gd name="T56" fmla="*/ 482 w 594"/>
              <a:gd name="T57" fmla="*/ 19 h 431"/>
              <a:gd name="T58" fmla="*/ 540 w 594"/>
              <a:gd name="T59" fmla="*/ 147 h 431"/>
              <a:gd name="T60" fmla="*/ 562 w 594"/>
              <a:gd name="T61" fmla="*/ 150 h 431"/>
              <a:gd name="T62" fmla="*/ 586 w 594"/>
              <a:gd name="T63" fmla="*/ 165 h 431"/>
              <a:gd name="T64" fmla="*/ 594 w 594"/>
              <a:gd name="T65" fmla="*/ 191 h 431"/>
              <a:gd name="T66" fmla="*/ 550 w 594"/>
              <a:gd name="T67" fmla="*/ 344 h 431"/>
              <a:gd name="T68" fmla="*/ 550 w 594"/>
              <a:gd name="T69" fmla="*/ 367 h 431"/>
              <a:gd name="T70" fmla="*/ 551 w 594"/>
              <a:gd name="T71" fmla="*/ 389 h 431"/>
              <a:gd name="T72" fmla="*/ 543 w 594"/>
              <a:gd name="T73" fmla="*/ 414 h 431"/>
              <a:gd name="T74" fmla="*/ 521 w 594"/>
              <a:gd name="T75" fmla="*/ 429 h 431"/>
              <a:gd name="T76" fmla="*/ 492 w 594"/>
              <a:gd name="T77" fmla="*/ 429 h 431"/>
              <a:gd name="T78" fmla="*/ 471 w 594"/>
              <a:gd name="T79" fmla="*/ 414 h 431"/>
              <a:gd name="T80" fmla="*/ 463 w 594"/>
              <a:gd name="T81" fmla="*/ 389 h 431"/>
              <a:gd name="T82" fmla="*/ 133 w 594"/>
              <a:gd name="T83" fmla="*/ 344 h 431"/>
              <a:gd name="T84" fmla="*/ 130 w 594"/>
              <a:gd name="T85" fmla="*/ 402 h 431"/>
              <a:gd name="T86" fmla="*/ 115 w 594"/>
              <a:gd name="T87" fmla="*/ 423 h 431"/>
              <a:gd name="T88" fmla="*/ 89 w 594"/>
              <a:gd name="T89" fmla="*/ 431 h 431"/>
              <a:gd name="T90" fmla="*/ 62 w 594"/>
              <a:gd name="T91" fmla="*/ 423 h 431"/>
              <a:gd name="T92" fmla="*/ 47 w 594"/>
              <a:gd name="T93" fmla="*/ 402 h 431"/>
              <a:gd name="T94" fmla="*/ 45 w 594"/>
              <a:gd name="T95" fmla="*/ 380 h 431"/>
              <a:gd name="T96" fmla="*/ 46 w 594"/>
              <a:gd name="T97" fmla="*/ 354 h 431"/>
              <a:gd name="T98" fmla="*/ 0 w 594"/>
              <a:gd name="T99" fmla="*/ 344 h 431"/>
              <a:gd name="T100" fmla="*/ 3 w 594"/>
              <a:gd name="T101" fmla="*/ 177 h 431"/>
              <a:gd name="T102" fmla="*/ 19 w 594"/>
              <a:gd name="T103" fmla="*/ 156 h 431"/>
              <a:gd name="T104" fmla="*/ 47 w 594"/>
              <a:gd name="T105" fmla="*/ 147 h 431"/>
              <a:gd name="T106" fmla="*/ 103 w 594"/>
              <a:gd name="T107" fmla="*/ 32 h 431"/>
              <a:gd name="T108" fmla="*/ 123 w 594"/>
              <a:gd name="T109" fmla="*/ 9 h 431"/>
              <a:gd name="T110" fmla="*/ 154 w 594"/>
              <a:gd name="T111" fmla="*/ 0 h 4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594" h="431">
                <a:moveTo>
                  <a:pt x="495" y="185"/>
                </a:moveTo>
                <a:lnTo>
                  <a:pt x="482" y="190"/>
                </a:lnTo>
                <a:lnTo>
                  <a:pt x="472" y="199"/>
                </a:lnTo>
                <a:lnTo>
                  <a:pt x="465" y="211"/>
                </a:lnTo>
                <a:lnTo>
                  <a:pt x="463" y="225"/>
                </a:lnTo>
                <a:lnTo>
                  <a:pt x="465" y="237"/>
                </a:lnTo>
                <a:lnTo>
                  <a:pt x="470" y="248"/>
                </a:lnTo>
                <a:lnTo>
                  <a:pt x="480" y="257"/>
                </a:lnTo>
                <a:lnTo>
                  <a:pt x="491" y="262"/>
                </a:lnTo>
                <a:lnTo>
                  <a:pt x="504" y="264"/>
                </a:lnTo>
                <a:lnTo>
                  <a:pt x="517" y="262"/>
                </a:lnTo>
                <a:lnTo>
                  <a:pt x="528" y="257"/>
                </a:lnTo>
                <a:lnTo>
                  <a:pt x="537" y="248"/>
                </a:lnTo>
                <a:lnTo>
                  <a:pt x="544" y="237"/>
                </a:lnTo>
                <a:lnTo>
                  <a:pt x="546" y="225"/>
                </a:lnTo>
                <a:lnTo>
                  <a:pt x="543" y="211"/>
                </a:lnTo>
                <a:lnTo>
                  <a:pt x="536" y="199"/>
                </a:lnTo>
                <a:lnTo>
                  <a:pt x="526" y="190"/>
                </a:lnTo>
                <a:lnTo>
                  <a:pt x="512" y="185"/>
                </a:lnTo>
                <a:lnTo>
                  <a:pt x="495" y="185"/>
                </a:lnTo>
                <a:close/>
                <a:moveTo>
                  <a:pt x="82" y="185"/>
                </a:moveTo>
                <a:lnTo>
                  <a:pt x="70" y="190"/>
                </a:lnTo>
                <a:lnTo>
                  <a:pt x="59" y="199"/>
                </a:lnTo>
                <a:lnTo>
                  <a:pt x="53" y="211"/>
                </a:lnTo>
                <a:lnTo>
                  <a:pt x="50" y="225"/>
                </a:lnTo>
                <a:lnTo>
                  <a:pt x="52" y="237"/>
                </a:lnTo>
                <a:lnTo>
                  <a:pt x="58" y="248"/>
                </a:lnTo>
                <a:lnTo>
                  <a:pt x="67" y="257"/>
                </a:lnTo>
                <a:lnTo>
                  <a:pt x="78" y="262"/>
                </a:lnTo>
                <a:lnTo>
                  <a:pt x="92" y="264"/>
                </a:lnTo>
                <a:lnTo>
                  <a:pt x="104" y="262"/>
                </a:lnTo>
                <a:lnTo>
                  <a:pt x="116" y="257"/>
                </a:lnTo>
                <a:lnTo>
                  <a:pt x="125" y="248"/>
                </a:lnTo>
                <a:lnTo>
                  <a:pt x="130" y="237"/>
                </a:lnTo>
                <a:lnTo>
                  <a:pt x="133" y="225"/>
                </a:lnTo>
                <a:lnTo>
                  <a:pt x="130" y="211"/>
                </a:lnTo>
                <a:lnTo>
                  <a:pt x="123" y="199"/>
                </a:lnTo>
                <a:lnTo>
                  <a:pt x="113" y="190"/>
                </a:lnTo>
                <a:lnTo>
                  <a:pt x="100" y="185"/>
                </a:lnTo>
                <a:lnTo>
                  <a:pt x="82" y="185"/>
                </a:lnTo>
                <a:close/>
                <a:moveTo>
                  <a:pt x="156" y="37"/>
                </a:moveTo>
                <a:lnTo>
                  <a:pt x="153" y="37"/>
                </a:lnTo>
                <a:lnTo>
                  <a:pt x="148" y="39"/>
                </a:lnTo>
                <a:lnTo>
                  <a:pt x="145" y="43"/>
                </a:lnTo>
                <a:lnTo>
                  <a:pt x="143" y="46"/>
                </a:lnTo>
                <a:lnTo>
                  <a:pt x="99" y="147"/>
                </a:lnTo>
                <a:lnTo>
                  <a:pt x="495" y="147"/>
                </a:lnTo>
                <a:lnTo>
                  <a:pt x="450" y="46"/>
                </a:lnTo>
                <a:lnTo>
                  <a:pt x="448" y="43"/>
                </a:lnTo>
                <a:lnTo>
                  <a:pt x="445" y="39"/>
                </a:lnTo>
                <a:lnTo>
                  <a:pt x="441" y="37"/>
                </a:lnTo>
                <a:lnTo>
                  <a:pt x="437" y="37"/>
                </a:lnTo>
                <a:lnTo>
                  <a:pt x="156" y="37"/>
                </a:lnTo>
                <a:close/>
                <a:moveTo>
                  <a:pt x="154" y="0"/>
                </a:moveTo>
                <a:lnTo>
                  <a:pt x="439" y="0"/>
                </a:lnTo>
                <a:lnTo>
                  <a:pt x="454" y="2"/>
                </a:lnTo>
                <a:lnTo>
                  <a:pt x="469" y="9"/>
                </a:lnTo>
                <a:lnTo>
                  <a:pt x="482" y="19"/>
                </a:lnTo>
                <a:lnTo>
                  <a:pt x="490" y="32"/>
                </a:lnTo>
                <a:lnTo>
                  <a:pt x="540" y="147"/>
                </a:lnTo>
                <a:lnTo>
                  <a:pt x="548" y="147"/>
                </a:lnTo>
                <a:lnTo>
                  <a:pt x="562" y="150"/>
                </a:lnTo>
                <a:lnTo>
                  <a:pt x="575" y="156"/>
                </a:lnTo>
                <a:lnTo>
                  <a:pt x="586" y="165"/>
                </a:lnTo>
                <a:lnTo>
                  <a:pt x="592" y="177"/>
                </a:lnTo>
                <a:lnTo>
                  <a:pt x="594" y="191"/>
                </a:lnTo>
                <a:lnTo>
                  <a:pt x="594" y="344"/>
                </a:lnTo>
                <a:lnTo>
                  <a:pt x="550" y="344"/>
                </a:lnTo>
                <a:lnTo>
                  <a:pt x="550" y="354"/>
                </a:lnTo>
                <a:lnTo>
                  <a:pt x="550" y="367"/>
                </a:lnTo>
                <a:lnTo>
                  <a:pt x="551" y="380"/>
                </a:lnTo>
                <a:lnTo>
                  <a:pt x="551" y="389"/>
                </a:lnTo>
                <a:lnTo>
                  <a:pt x="549" y="402"/>
                </a:lnTo>
                <a:lnTo>
                  <a:pt x="543" y="414"/>
                </a:lnTo>
                <a:lnTo>
                  <a:pt x="532" y="423"/>
                </a:lnTo>
                <a:lnTo>
                  <a:pt x="521" y="429"/>
                </a:lnTo>
                <a:lnTo>
                  <a:pt x="507" y="431"/>
                </a:lnTo>
                <a:lnTo>
                  <a:pt x="492" y="429"/>
                </a:lnTo>
                <a:lnTo>
                  <a:pt x="481" y="423"/>
                </a:lnTo>
                <a:lnTo>
                  <a:pt x="471" y="414"/>
                </a:lnTo>
                <a:lnTo>
                  <a:pt x="465" y="402"/>
                </a:lnTo>
                <a:lnTo>
                  <a:pt x="463" y="389"/>
                </a:lnTo>
                <a:lnTo>
                  <a:pt x="463" y="344"/>
                </a:lnTo>
                <a:lnTo>
                  <a:pt x="133" y="344"/>
                </a:lnTo>
                <a:lnTo>
                  <a:pt x="133" y="389"/>
                </a:lnTo>
                <a:lnTo>
                  <a:pt x="130" y="402"/>
                </a:lnTo>
                <a:lnTo>
                  <a:pt x="124" y="414"/>
                </a:lnTo>
                <a:lnTo>
                  <a:pt x="115" y="423"/>
                </a:lnTo>
                <a:lnTo>
                  <a:pt x="102" y="429"/>
                </a:lnTo>
                <a:lnTo>
                  <a:pt x="89" y="431"/>
                </a:lnTo>
                <a:lnTo>
                  <a:pt x="75" y="429"/>
                </a:lnTo>
                <a:lnTo>
                  <a:pt x="62" y="423"/>
                </a:lnTo>
                <a:lnTo>
                  <a:pt x="53" y="414"/>
                </a:lnTo>
                <a:lnTo>
                  <a:pt x="47" y="402"/>
                </a:lnTo>
                <a:lnTo>
                  <a:pt x="45" y="389"/>
                </a:lnTo>
                <a:lnTo>
                  <a:pt x="45" y="380"/>
                </a:lnTo>
                <a:lnTo>
                  <a:pt x="45" y="367"/>
                </a:lnTo>
                <a:lnTo>
                  <a:pt x="46" y="354"/>
                </a:lnTo>
                <a:lnTo>
                  <a:pt x="46" y="344"/>
                </a:lnTo>
                <a:lnTo>
                  <a:pt x="0" y="344"/>
                </a:lnTo>
                <a:lnTo>
                  <a:pt x="0" y="191"/>
                </a:lnTo>
                <a:lnTo>
                  <a:pt x="3" y="177"/>
                </a:lnTo>
                <a:lnTo>
                  <a:pt x="9" y="165"/>
                </a:lnTo>
                <a:lnTo>
                  <a:pt x="19" y="156"/>
                </a:lnTo>
                <a:lnTo>
                  <a:pt x="32" y="150"/>
                </a:lnTo>
                <a:lnTo>
                  <a:pt x="47" y="147"/>
                </a:lnTo>
                <a:lnTo>
                  <a:pt x="53" y="147"/>
                </a:lnTo>
                <a:lnTo>
                  <a:pt x="103" y="32"/>
                </a:lnTo>
                <a:lnTo>
                  <a:pt x="112" y="19"/>
                </a:lnTo>
                <a:lnTo>
                  <a:pt x="123" y="9"/>
                </a:lnTo>
                <a:lnTo>
                  <a:pt x="138" y="2"/>
                </a:lnTo>
                <a:lnTo>
                  <a:pt x="154" y="0"/>
                </a:lnTo>
                <a:close/>
              </a:path>
            </a:pathLst>
          </a:custGeom>
          <a:solidFill>
            <a:srgbClr val="0D0D0D"/>
          </a:solidFill>
          <a:ln w="0">
            <a:noFill/>
            <a:prstDash val="solid"/>
            <a:round/>
            <a:headEnd/>
            <a:tailEnd/>
          </a:ln>
        </xdr:spPr>
      </xdr:sp>
      <xdr:sp macro="" textlink="">
        <xdr:nvSpPr>
          <xdr:cNvPr id="1044" name="Freeform 20">
            <a:extLst>
              <a:ext uri="{FF2B5EF4-FFF2-40B4-BE49-F238E27FC236}">
                <a16:creationId xmlns:a16="http://schemas.microsoft.com/office/drawing/2014/main" id="{00000000-0008-0000-0000-000014040000}"/>
              </a:ext>
            </a:extLst>
          </xdr:cNvPr>
          <xdr:cNvSpPr>
            <a:spLocks noEditPoints="1"/>
          </xdr:cNvSpPr>
        </xdr:nvSpPr>
        <xdr:spPr bwMode="auto">
          <a:xfrm>
            <a:off x="226" y="30"/>
            <a:ext cx="51" cy="51"/>
          </a:xfrm>
          <a:custGeom>
            <a:avLst/>
            <a:gdLst>
              <a:gd name="T0" fmla="*/ 152 w 1017"/>
              <a:gd name="T1" fmla="*/ 19 h 976"/>
              <a:gd name="T2" fmla="*/ 98 w 1017"/>
              <a:gd name="T3" fmla="*/ 38 h 976"/>
              <a:gd name="T4" fmla="*/ 55 w 1017"/>
              <a:gd name="T5" fmla="*/ 73 h 976"/>
              <a:gd name="T6" fmla="*/ 27 w 1017"/>
              <a:gd name="T7" fmla="*/ 119 h 976"/>
              <a:gd name="T8" fmla="*/ 16 w 1017"/>
              <a:gd name="T9" fmla="*/ 175 h 976"/>
              <a:gd name="T10" fmla="*/ 20 w 1017"/>
              <a:gd name="T11" fmla="*/ 831 h 976"/>
              <a:gd name="T12" fmla="*/ 38 w 1017"/>
              <a:gd name="T13" fmla="*/ 882 h 976"/>
              <a:gd name="T14" fmla="*/ 75 w 1017"/>
              <a:gd name="T15" fmla="*/ 923 h 976"/>
              <a:gd name="T16" fmla="*/ 123 w 1017"/>
              <a:gd name="T17" fmla="*/ 950 h 976"/>
              <a:gd name="T18" fmla="*/ 181 w 1017"/>
              <a:gd name="T19" fmla="*/ 960 h 976"/>
              <a:gd name="T20" fmla="*/ 865 w 1017"/>
              <a:gd name="T21" fmla="*/ 957 h 976"/>
              <a:gd name="T22" fmla="*/ 918 w 1017"/>
              <a:gd name="T23" fmla="*/ 938 h 976"/>
              <a:gd name="T24" fmla="*/ 961 w 1017"/>
              <a:gd name="T25" fmla="*/ 904 h 976"/>
              <a:gd name="T26" fmla="*/ 989 w 1017"/>
              <a:gd name="T27" fmla="*/ 857 h 976"/>
              <a:gd name="T28" fmla="*/ 1000 w 1017"/>
              <a:gd name="T29" fmla="*/ 802 h 976"/>
              <a:gd name="T30" fmla="*/ 997 w 1017"/>
              <a:gd name="T31" fmla="*/ 147 h 976"/>
              <a:gd name="T32" fmla="*/ 977 w 1017"/>
              <a:gd name="T33" fmla="*/ 95 h 976"/>
              <a:gd name="T34" fmla="*/ 941 w 1017"/>
              <a:gd name="T35" fmla="*/ 54 h 976"/>
              <a:gd name="T36" fmla="*/ 893 w 1017"/>
              <a:gd name="T37" fmla="*/ 27 h 976"/>
              <a:gd name="T38" fmla="*/ 835 w 1017"/>
              <a:gd name="T39" fmla="*/ 17 h 976"/>
              <a:gd name="T40" fmla="*/ 181 w 1017"/>
              <a:gd name="T41" fmla="*/ 0 h 976"/>
              <a:gd name="T42" fmla="*/ 868 w 1017"/>
              <a:gd name="T43" fmla="*/ 3 h 976"/>
              <a:gd name="T44" fmla="*/ 927 w 1017"/>
              <a:gd name="T45" fmla="*/ 24 h 976"/>
              <a:gd name="T46" fmla="*/ 974 w 1017"/>
              <a:gd name="T47" fmla="*/ 62 h 976"/>
              <a:gd name="T48" fmla="*/ 1005 w 1017"/>
              <a:gd name="T49" fmla="*/ 113 h 976"/>
              <a:gd name="T50" fmla="*/ 1017 w 1017"/>
              <a:gd name="T51" fmla="*/ 175 h 976"/>
              <a:gd name="T52" fmla="*/ 1014 w 1017"/>
              <a:gd name="T53" fmla="*/ 834 h 976"/>
              <a:gd name="T54" fmla="*/ 992 w 1017"/>
              <a:gd name="T55" fmla="*/ 890 h 976"/>
              <a:gd name="T56" fmla="*/ 952 w 1017"/>
              <a:gd name="T57" fmla="*/ 935 h 976"/>
              <a:gd name="T58" fmla="*/ 898 w 1017"/>
              <a:gd name="T59" fmla="*/ 965 h 976"/>
              <a:gd name="T60" fmla="*/ 835 w 1017"/>
              <a:gd name="T61" fmla="*/ 976 h 976"/>
              <a:gd name="T62" fmla="*/ 149 w 1017"/>
              <a:gd name="T63" fmla="*/ 973 h 976"/>
              <a:gd name="T64" fmla="*/ 90 w 1017"/>
              <a:gd name="T65" fmla="*/ 952 h 976"/>
              <a:gd name="T66" fmla="*/ 42 w 1017"/>
              <a:gd name="T67" fmla="*/ 914 h 976"/>
              <a:gd name="T68" fmla="*/ 10 w 1017"/>
              <a:gd name="T69" fmla="*/ 863 h 976"/>
              <a:gd name="T70" fmla="*/ 0 w 1017"/>
              <a:gd name="T71" fmla="*/ 802 h 976"/>
              <a:gd name="T72" fmla="*/ 2 w 1017"/>
              <a:gd name="T73" fmla="*/ 143 h 976"/>
              <a:gd name="T74" fmla="*/ 24 w 1017"/>
              <a:gd name="T75" fmla="*/ 86 h 976"/>
              <a:gd name="T76" fmla="*/ 64 w 1017"/>
              <a:gd name="T77" fmla="*/ 41 h 976"/>
              <a:gd name="T78" fmla="*/ 118 w 1017"/>
              <a:gd name="T79" fmla="*/ 11 h 976"/>
              <a:gd name="T80" fmla="*/ 181 w 1017"/>
              <a:gd name="T81" fmla="*/ 0 h 9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017" h="976">
                <a:moveTo>
                  <a:pt x="181" y="17"/>
                </a:moveTo>
                <a:lnTo>
                  <a:pt x="152" y="19"/>
                </a:lnTo>
                <a:lnTo>
                  <a:pt x="123" y="27"/>
                </a:lnTo>
                <a:lnTo>
                  <a:pt x="98" y="38"/>
                </a:lnTo>
                <a:lnTo>
                  <a:pt x="75" y="54"/>
                </a:lnTo>
                <a:lnTo>
                  <a:pt x="55" y="73"/>
                </a:lnTo>
                <a:lnTo>
                  <a:pt x="38" y="95"/>
                </a:lnTo>
                <a:lnTo>
                  <a:pt x="27" y="119"/>
                </a:lnTo>
                <a:lnTo>
                  <a:pt x="20" y="147"/>
                </a:lnTo>
                <a:lnTo>
                  <a:pt x="16" y="175"/>
                </a:lnTo>
                <a:lnTo>
                  <a:pt x="16" y="802"/>
                </a:lnTo>
                <a:lnTo>
                  <a:pt x="20" y="831"/>
                </a:lnTo>
                <a:lnTo>
                  <a:pt x="27" y="857"/>
                </a:lnTo>
                <a:lnTo>
                  <a:pt x="38" y="882"/>
                </a:lnTo>
                <a:lnTo>
                  <a:pt x="55" y="904"/>
                </a:lnTo>
                <a:lnTo>
                  <a:pt x="75" y="923"/>
                </a:lnTo>
                <a:lnTo>
                  <a:pt x="98" y="938"/>
                </a:lnTo>
                <a:lnTo>
                  <a:pt x="123" y="950"/>
                </a:lnTo>
                <a:lnTo>
                  <a:pt x="152" y="957"/>
                </a:lnTo>
                <a:lnTo>
                  <a:pt x="181" y="960"/>
                </a:lnTo>
                <a:lnTo>
                  <a:pt x="835" y="960"/>
                </a:lnTo>
                <a:lnTo>
                  <a:pt x="865" y="957"/>
                </a:lnTo>
                <a:lnTo>
                  <a:pt x="893" y="950"/>
                </a:lnTo>
                <a:lnTo>
                  <a:pt x="918" y="938"/>
                </a:lnTo>
                <a:lnTo>
                  <a:pt x="941" y="923"/>
                </a:lnTo>
                <a:lnTo>
                  <a:pt x="961" y="904"/>
                </a:lnTo>
                <a:lnTo>
                  <a:pt x="977" y="882"/>
                </a:lnTo>
                <a:lnTo>
                  <a:pt x="989" y="857"/>
                </a:lnTo>
                <a:lnTo>
                  <a:pt x="997" y="831"/>
                </a:lnTo>
                <a:lnTo>
                  <a:pt x="1000" y="802"/>
                </a:lnTo>
                <a:lnTo>
                  <a:pt x="1000" y="175"/>
                </a:lnTo>
                <a:lnTo>
                  <a:pt x="997" y="147"/>
                </a:lnTo>
                <a:lnTo>
                  <a:pt x="989" y="119"/>
                </a:lnTo>
                <a:lnTo>
                  <a:pt x="977" y="95"/>
                </a:lnTo>
                <a:lnTo>
                  <a:pt x="961" y="73"/>
                </a:lnTo>
                <a:lnTo>
                  <a:pt x="941" y="54"/>
                </a:lnTo>
                <a:lnTo>
                  <a:pt x="918" y="38"/>
                </a:lnTo>
                <a:lnTo>
                  <a:pt x="893" y="27"/>
                </a:lnTo>
                <a:lnTo>
                  <a:pt x="865" y="19"/>
                </a:lnTo>
                <a:lnTo>
                  <a:pt x="835" y="17"/>
                </a:lnTo>
                <a:lnTo>
                  <a:pt x="181" y="17"/>
                </a:lnTo>
                <a:close/>
                <a:moveTo>
                  <a:pt x="181" y="0"/>
                </a:moveTo>
                <a:lnTo>
                  <a:pt x="835" y="0"/>
                </a:lnTo>
                <a:lnTo>
                  <a:pt x="868" y="3"/>
                </a:lnTo>
                <a:lnTo>
                  <a:pt x="898" y="11"/>
                </a:lnTo>
                <a:lnTo>
                  <a:pt x="927" y="24"/>
                </a:lnTo>
                <a:lnTo>
                  <a:pt x="952" y="41"/>
                </a:lnTo>
                <a:lnTo>
                  <a:pt x="974" y="62"/>
                </a:lnTo>
                <a:lnTo>
                  <a:pt x="992" y="86"/>
                </a:lnTo>
                <a:lnTo>
                  <a:pt x="1005" y="113"/>
                </a:lnTo>
                <a:lnTo>
                  <a:pt x="1014" y="143"/>
                </a:lnTo>
                <a:lnTo>
                  <a:pt x="1017" y="175"/>
                </a:lnTo>
                <a:lnTo>
                  <a:pt x="1017" y="802"/>
                </a:lnTo>
                <a:lnTo>
                  <a:pt x="1014" y="834"/>
                </a:lnTo>
                <a:lnTo>
                  <a:pt x="1005" y="863"/>
                </a:lnTo>
                <a:lnTo>
                  <a:pt x="992" y="890"/>
                </a:lnTo>
                <a:lnTo>
                  <a:pt x="974" y="914"/>
                </a:lnTo>
                <a:lnTo>
                  <a:pt x="952" y="935"/>
                </a:lnTo>
                <a:lnTo>
                  <a:pt x="927" y="952"/>
                </a:lnTo>
                <a:lnTo>
                  <a:pt x="898" y="965"/>
                </a:lnTo>
                <a:lnTo>
                  <a:pt x="868" y="973"/>
                </a:lnTo>
                <a:lnTo>
                  <a:pt x="835" y="976"/>
                </a:lnTo>
                <a:lnTo>
                  <a:pt x="181" y="976"/>
                </a:lnTo>
                <a:lnTo>
                  <a:pt x="149" y="973"/>
                </a:lnTo>
                <a:lnTo>
                  <a:pt x="118" y="965"/>
                </a:lnTo>
                <a:lnTo>
                  <a:pt x="90" y="952"/>
                </a:lnTo>
                <a:lnTo>
                  <a:pt x="64" y="935"/>
                </a:lnTo>
                <a:lnTo>
                  <a:pt x="42" y="914"/>
                </a:lnTo>
                <a:lnTo>
                  <a:pt x="24" y="890"/>
                </a:lnTo>
                <a:lnTo>
                  <a:pt x="10" y="863"/>
                </a:lnTo>
                <a:lnTo>
                  <a:pt x="2" y="834"/>
                </a:lnTo>
                <a:lnTo>
                  <a:pt x="0" y="802"/>
                </a:lnTo>
                <a:lnTo>
                  <a:pt x="0" y="175"/>
                </a:lnTo>
                <a:lnTo>
                  <a:pt x="2" y="143"/>
                </a:lnTo>
                <a:lnTo>
                  <a:pt x="10" y="113"/>
                </a:lnTo>
                <a:lnTo>
                  <a:pt x="24" y="86"/>
                </a:lnTo>
                <a:lnTo>
                  <a:pt x="42" y="62"/>
                </a:lnTo>
                <a:lnTo>
                  <a:pt x="64" y="41"/>
                </a:lnTo>
                <a:lnTo>
                  <a:pt x="90" y="24"/>
                </a:lnTo>
                <a:lnTo>
                  <a:pt x="118" y="11"/>
                </a:lnTo>
                <a:lnTo>
                  <a:pt x="149" y="3"/>
                </a:lnTo>
                <a:lnTo>
                  <a:pt x="181" y="0"/>
                </a:lnTo>
                <a:close/>
              </a:path>
            </a:pathLst>
          </a:custGeom>
          <a:solidFill>
            <a:srgbClr val="0D0D0D"/>
          </a:solidFill>
          <a:ln w="0">
            <a:noFill/>
            <a:prstDash val="solid"/>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738331</xdr:colOff>
      <xdr:row>0</xdr:row>
      <xdr:rowOff>0</xdr:rowOff>
    </xdr:from>
    <xdr:to>
      <xdr:col>3</xdr:col>
      <xdr:colOff>313170</xdr:colOff>
      <xdr:row>1</xdr:row>
      <xdr:rowOff>42430</xdr:rowOff>
    </xdr:to>
    <xdr:grpSp>
      <xdr:nvGrpSpPr>
        <xdr:cNvPr id="2" name="Group 3" descr="Airplane, bus, and car">
          <a:extLst>
            <a:ext uri="{FF2B5EF4-FFF2-40B4-BE49-F238E27FC236}">
              <a16:creationId xmlns:a16="http://schemas.microsoft.com/office/drawing/2014/main" id="{00000000-0008-0000-0000-000003040000}"/>
            </a:ext>
          </a:extLst>
        </xdr:cNvPr>
        <xdr:cNvGrpSpPr>
          <a:grpSpLocks noChangeAspect="1"/>
        </xdr:cNvGrpSpPr>
      </xdr:nvGrpSpPr>
      <xdr:grpSpPr bwMode="auto">
        <a:xfrm>
          <a:off x="942438" y="0"/>
          <a:ext cx="2854161" cy="994930"/>
          <a:chOff x="110" y="24"/>
          <a:chExt cx="173" cy="62"/>
        </a:xfrm>
      </xdr:grpSpPr>
      <xdr:sp macro="" textlink="">
        <xdr:nvSpPr>
          <xdr:cNvPr id="3" name="AutoShape 2">
            <a:extLst>
              <a:ext uri="{FF2B5EF4-FFF2-40B4-BE49-F238E27FC236}">
                <a16:creationId xmlns:a16="http://schemas.microsoft.com/office/drawing/2014/main" id="{00000000-0008-0000-0000-000002040000}"/>
              </a:ext>
            </a:extLst>
          </xdr:cNvPr>
          <xdr:cNvSpPr>
            <a:spLocks noChangeAspect="1" noChangeArrowheads="1" noTextEdit="1"/>
          </xdr:cNvSpPr>
        </xdr:nvSpPr>
        <xdr:spPr bwMode="auto">
          <a:xfrm>
            <a:off x="110" y="24"/>
            <a:ext cx="173" cy="6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 name="Rectangle 4">
            <a:extLst>
              <a:ext uri="{FF2B5EF4-FFF2-40B4-BE49-F238E27FC236}">
                <a16:creationId xmlns:a16="http://schemas.microsoft.com/office/drawing/2014/main" id="{00000000-0008-0000-0000-000004040000}"/>
              </a:ext>
            </a:extLst>
          </xdr:cNvPr>
          <xdr:cNvSpPr>
            <a:spLocks noChangeArrowheads="1"/>
          </xdr:cNvSpPr>
        </xdr:nvSpPr>
        <xdr:spPr bwMode="auto">
          <a:xfrm>
            <a:off x="110" y="24"/>
            <a:ext cx="173" cy="62"/>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Freeform 5">
            <a:extLst>
              <a:ext uri="{FF2B5EF4-FFF2-40B4-BE49-F238E27FC236}">
                <a16:creationId xmlns:a16="http://schemas.microsoft.com/office/drawing/2014/main" id="{00000000-0008-0000-0000-000005040000}"/>
              </a:ext>
            </a:extLst>
          </xdr:cNvPr>
          <xdr:cNvSpPr>
            <a:spLocks/>
          </xdr:cNvSpPr>
        </xdr:nvSpPr>
        <xdr:spPr bwMode="auto">
          <a:xfrm>
            <a:off x="110" y="25"/>
            <a:ext cx="172" cy="61"/>
          </a:xfrm>
          <a:custGeom>
            <a:avLst/>
            <a:gdLst>
              <a:gd name="T0" fmla="*/ 242 w 3443"/>
              <a:gd name="T1" fmla="*/ 0 h 1163"/>
              <a:gd name="T2" fmla="*/ 3201 w 3443"/>
              <a:gd name="T3" fmla="*/ 0 h 1163"/>
              <a:gd name="T4" fmla="*/ 3240 w 3443"/>
              <a:gd name="T5" fmla="*/ 3 h 1163"/>
              <a:gd name="T6" fmla="*/ 3277 w 3443"/>
              <a:gd name="T7" fmla="*/ 12 h 1163"/>
              <a:gd name="T8" fmla="*/ 3311 w 3443"/>
              <a:gd name="T9" fmla="*/ 26 h 1163"/>
              <a:gd name="T10" fmla="*/ 3344 w 3443"/>
              <a:gd name="T11" fmla="*/ 45 h 1163"/>
              <a:gd name="T12" fmla="*/ 3372 w 3443"/>
              <a:gd name="T13" fmla="*/ 68 h 1163"/>
              <a:gd name="T14" fmla="*/ 3396 w 3443"/>
              <a:gd name="T15" fmla="*/ 96 h 1163"/>
              <a:gd name="T16" fmla="*/ 3416 w 3443"/>
              <a:gd name="T17" fmla="*/ 126 h 1163"/>
              <a:gd name="T18" fmla="*/ 3431 w 3443"/>
              <a:gd name="T19" fmla="*/ 159 h 1163"/>
              <a:gd name="T20" fmla="*/ 3439 w 3443"/>
              <a:gd name="T21" fmla="*/ 194 h 1163"/>
              <a:gd name="T22" fmla="*/ 3443 w 3443"/>
              <a:gd name="T23" fmla="*/ 232 h 1163"/>
              <a:gd name="T24" fmla="*/ 3443 w 3443"/>
              <a:gd name="T25" fmla="*/ 931 h 1163"/>
              <a:gd name="T26" fmla="*/ 3439 w 3443"/>
              <a:gd name="T27" fmla="*/ 968 h 1163"/>
              <a:gd name="T28" fmla="*/ 3431 w 3443"/>
              <a:gd name="T29" fmla="*/ 1004 h 1163"/>
              <a:gd name="T30" fmla="*/ 3416 w 3443"/>
              <a:gd name="T31" fmla="*/ 1037 h 1163"/>
              <a:gd name="T32" fmla="*/ 3396 w 3443"/>
              <a:gd name="T33" fmla="*/ 1067 h 1163"/>
              <a:gd name="T34" fmla="*/ 3372 w 3443"/>
              <a:gd name="T35" fmla="*/ 1095 h 1163"/>
              <a:gd name="T36" fmla="*/ 3344 w 3443"/>
              <a:gd name="T37" fmla="*/ 1118 h 1163"/>
              <a:gd name="T38" fmla="*/ 3311 w 3443"/>
              <a:gd name="T39" fmla="*/ 1137 h 1163"/>
              <a:gd name="T40" fmla="*/ 3277 w 3443"/>
              <a:gd name="T41" fmla="*/ 1151 h 1163"/>
              <a:gd name="T42" fmla="*/ 3240 w 3443"/>
              <a:gd name="T43" fmla="*/ 1160 h 1163"/>
              <a:gd name="T44" fmla="*/ 3201 w 3443"/>
              <a:gd name="T45" fmla="*/ 1163 h 1163"/>
              <a:gd name="T46" fmla="*/ 242 w 3443"/>
              <a:gd name="T47" fmla="*/ 1163 h 1163"/>
              <a:gd name="T48" fmla="*/ 203 w 3443"/>
              <a:gd name="T49" fmla="*/ 1160 h 1163"/>
              <a:gd name="T50" fmla="*/ 166 w 3443"/>
              <a:gd name="T51" fmla="*/ 1151 h 1163"/>
              <a:gd name="T52" fmla="*/ 131 w 3443"/>
              <a:gd name="T53" fmla="*/ 1137 h 1163"/>
              <a:gd name="T54" fmla="*/ 100 w 3443"/>
              <a:gd name="T55" fmla="*/ 1118 h 1163"/>
              <a:gd name="T56" fmla="*/ 71 w 3443"/>
              <a:gd name="T57" fmla="*/ 1095 h 1163"/>
              <a:gd name="T58" fmla="*/ 47 w 3443"/>
              <a:gd name="T59" fmla="*/ 1067 h 1163"/>
              <a:gd name="T60" fmla="*/ 27 w 3443"/>
              <a:gd name="T61" fmla="*/ 1037 h 1163"/>
              <a:gd name="T62" fmla="*/ 13 w 3443"/>
              <a:gd name="T63" fmla="*/ 1004 h 1163"/>
              <a:gd name="T64" fmla="*/ 3 w 3443"/>
              <a:gd name="T65" fmla="*/ 968 h 1163"/>
              <a:gd name="T66" fmla="*/ 0 w 3443"/>
              <a:gd name="T67" fmla="*/ 931 h 1163"/>
              <a:gd name="T68" fmla="*/ 0 w 3443"/>
              <a:gd name="T69" fmla="*/ 232 h 1163"/>
              <a:gd name="T70" fmla="*/ 3 w 3443"/>
              <a:gd name="T71" fmla="*/ 194 h 1163"/>
              <a:gd name="T72" fmla="*/ 13 w 3443"/>
              <a:gd name="T73" fmla="*/ 159 h 1163"/>
              <a:gd name="T74" fmla="*/ 27 w 3443"/>
              <a:gd name="T75" fmla="*/ 126 h 1163"/>
              <a:gd name="T76" fmla="*/ 47 w 3443"/>
              <a:gd name="T77" fmla="*/ 96 h 1163"/>
              <a:gd name="T78" fmla="*/ 71 w 3443"/>
              <a:gd name="T79" fmla="*/ 68 h 1163"/>
              <a:gd name="T80" fmla="*/ 100 w 3443"/>
              <a:gd name="T81" fmla="*/ 45 h 1163"/>
              <a:gd name="T82" fmla="*/ 131 w 3443"/>
              <a:gd name="T83" fmla="*/ 26 h 1163"/>
              <a:gd name="T84" fmla="*/ 166 w 3443"/>
              <a:gd name="T85" fmla="*/ 12 h 1163"/>
              <a:gd name="T86" fmla="*/ 203 w 3443"/>
              <a:gd name="T87" fmla="*/ 3 h 1163"/>
              <a:gd name="T88" fmla="*/ 242 w 3443"/>
              <a:gd name="T89" fmla="*/ 0 h 11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3443" h="1163">
                <a:moveTo>
                  <a:pt x="242" y="0"/>
                </a:moveTo>
                <a:lnTo>
                  <a:pt x="3201" y="0"/>
                </a:lnTo>
                <a:lnTo>
                  <a:pt x="3240" y="3"/>
                </a:lnTo>
                <a:lnTo>
                  <a:pt x="3277" y="12"/>
                </a:lnTo>
                <a:lnTo>
                  <a:pt x="3311" y="26"/>
                </a:lnTo>
                <a:lnTo>
                  <a:pt x="3344" y="45"/>
                </a:lnTo>
                <a:lnTo>
                  <a:pt x="3372" y="68"/>
                </a:lnTo>
                <a:lnTo>
                  <a:pt x="3396" y="96"/>
                </a:lnTo>
                <a:lnTo>
                  <a:pt x="3416" y="126"/>
                </a:lnTo>
                <a:lnTo>
                  <a:pt x="3431" y="159"/>
                </a:lnTo>
                <a:lnTo>
                  <a:pt x="3439" y="194"/>
                </a:lnTo>
                <a:lnTo>
                  <a:pt x="3443" y="232"/>
                </a:lnTo>
                <a:lnTo>
                  <a:pt x="3443" y="931"/>
                </a:lnTo>
                <a:lnTo>
                  <a:pt x="3439" y="968"/>
                </a:lnTo>
                <a:lnTo>
                  <a:pt x="3431" y="1004"/>
                </a:lnTo>
                <a:lnTo>
                  <a:pt x="3416" y="1037"/>
                </a:lnTo>
                <a:lnTo>
                  <a:pt x="3396" y="1067"/>
                </a:lnTo>
                <a:lnTo>
                  <a:pt x="3372" y="1095"/>
                </a:lnTo>
                <a:lnTo>
                  <a:pt x="3344" y="1118"/>
                </a:lnTo>
                <a:lnTo>
                  <a:pt x="3311" y="1137"/>
                </a:lnTo>
                <a:lnTo>
                  <a:pt x="3277" y="1151"/>
                </a:lnTo>
                <a:lnTo>
                  <a:pt x="3240" y="1160"/>
                </a:lnTo>
                <a:lnTo>
                  <a:pt x="3201" y="1163"/>
                </a:lnTo>
                <a:lnTo>
                  <a:pt x="242" y="1163"/>
                </a:lnTo>
                <a:lnTo>
                  <a:pt x="203" y="1160"/>
                </a:lnTo>
                <a:lnTo>
                  <a:pt x="166" y="1151"/>
                </a:lnTo>
                <a:lnTo>
                  <a:pt x="131" y="1137"/>
                </a:lnTo>
                <a:lnTo>
                  <a:pt x="100" y="1118"/>
                </a:lnTo>
                <a:lnTo>
                  <a:pt x="71" y="1095"/>
                </a:lnTo>
                <a:lnTo>
                  <a:pt x="47" y="1067"/>
                </a:lnTo>
                <a:lnTo>
                  <a:pt x="27" y="1037"/>
                </a:lnTo>
                <a:lnTo>
                  <a:pt x="13" y="1004"/>
                </a:lnTo>
                <a:lnTo>
                  <a:pt x="3" y="968"/>
                </a:lnTo>
                <a:lnTo>
                  <a:pt x="0" y="931"/>
                </a:lnTo>
                <a:lnTo>
                  <a:pt x="0" y="232"/>
                </a:lnTo>
                <a:lnTo>
                  <a:pt x="3" y="194"/>
                </a:lnTo>
                <a:lnTo>
                  <a:pt x="13" y="159"/>
                </a:lnTo>
                <a:lnTo>
                  <a:pt x="27" y="126"/>
                </a:lnTo>
                <a:lnTo>
                  <a:pt x="47" y="96"/>
                </a:lnTo>
                <a:lnTo>
                  <a:pt x="71" y="68"/>
                </a:lnTo>
                <a:lnTo>
                  <a:pt x="100" y="45"/>
                </a:lnTo>
                <a:lnTo>
                  <a:pt x="131" y="26"/>
                </a:lnTo>
                <a:lnTo>
                  <a:pt x="166" y="12"/>
                </a:lnTo>
                <a:lnTo>
                  <a:pt x="203" y="3"/>
                </a:lnTo>
                <a:lnTo>
                  <a:pt x="242" y="0"/>
                </a:lnTo>
                <a:close/>
              </a:path>
            </a:pathLst>
          </a:custGeom>
          <a:solidFill>
            <a:srgbClr val="FFFFFF"/>
          </a:solidFill>
          <a:ln w="0">
            <a:noFill/>
            <a:prstDash val="solid"/>
            <a:round/>
            <a:headEnd/>
            <a:tailEnd/>
          </a:ln>
        </xdr:spPr>
      </xdr:sp>
      <xdr:sp macro="" textlink="">
        <xdr:nvSpPr>
          <xdr:cNvPr id="6" name="Freeform 6">
            <a:extLst>
              <a:ext uri="{FF2B5EF4-FFF2-40B4-BE49-F238E27FC236}">
                <a16:creationId xmlns:a16="http://schemas.microsoft.com/office/drawing/2014/main" id="{00000000-0008-0000-0000-000006040000}"/>
              </a:ext>
            </a:extLst>
          </xdr:cNvPr>
          <xdr:cNvSpPr>
            <a:spLocks noEditPoints="1"/>
          </xdr:cNvSpPr>
        </xdr:nvSpPr>
        <xdr:spPr bwMode="auto">
          <a:xfrm>
            <a:off x="120" y="35"/>
            <a:ext cx="40" cy="41"/>
          </a:xfrm>
          <a:custGeom>
            <a:avLst/>
            <a:gdLst>
              <a:gd name="T0" fmla="*/ 81 w 799"/>
              <a:gd name="T1" fmla="*/ 7 h 768"/>
              <a:gd name="T2" fmla="*/ 41 w 799"/>
              <a:gd name="T3" fmla="*/ 25 h 768"/>
              <a:gd name="T4" fmla="*/ 14 w 799"/>
              <a:gd name="T5" fmla="*/ 59 h 768"/>
              <a:gd name="T6" fmla="*/ 4 w 799"/>
              <a:gd name="T7" fmla="*/ 100 h 768"/>
              <a:gd name="T8" fmla="*/ 7 w 799"/>
              <a:gd name="T9" fmla="*/ 690 h 768"/>
              <a:gd name="T10" fmla="*/ 26 w 799"/>
              <a:gd name="T11" fmla="*/ 728 h 768"/>
              <a:gd name="T12" fmla="*/ 60 w 799"/>
              <a:gd name="T13" fmla="*/ 754 h 768"/>
              <a:gd name="T14" fmla="*/ 103 w 799"/>
              <a:gd name="T15" fmla="*/ 764 h 768"/>
              <a:gd name="T16" fmla="*/ 719 w 799"/>
              <a:gd name="T17" fmla="*/ 761 h 768"/>
              <a:gd name="T18" fmla="*/ 758 w 799"/>
              <a:gd name="T19" fmla="*/ 743 h 768"/>
              <a:gd name="T20" fmla="*/ 785 w 799"/>
              <a:gd name="T21" fmla="*/ 710 h 768"/>
              <a:gd name="T22" fmla="*/ 795 w 799"/>
              <a:gd name="T23" fmla="*/ 668 h 768"/>
              <a:gd name="T24" fmla="*/ 792 w 799"/>
              <a:gd name="T25" fmla="*/ 79 h 768"/>
              <a:gd name="T26" fmla="*/ 773 w 799"/>
              <a:gd name="T27" fmla="*/ 41 h 768"/>
              <a:gd name="T28" fmla="*/ 740 w 799"/>
              <a:gd name="T29" fmla="*/ 14 h 768"/>
              <a:gd name="T30" fmla="*/ 696 w 799"/>
              <a:gd name="T31" fmla="*/ 5 h 768"/>
              <a:gd name="T32" fmla="*/ 103 w 799"/>
              <a:gd name="T33" fmla="*/ 0 h 768"/>
              <a:gd name="T34" fmla="*/ 720 w 799"/>
              <a:gd name="T35" fmla="*/ 3 h 768"/>
              <a:gd name="T36" fmla="*/ 761 w 799"/>
              <a:gd name="T37" fmla="*/ 22 h 768"/>
              <a:gd name="T38" fmla="*/ 789 w 799"/>
              <a:gd name="T39" fmla="*/ 57 h 768"/>
              <a:gd name="T40" fmla="*/ 799 w 799"/>
              <a:gd name="T41" fmla="*/ 100 h 768"/>
              <a:gd name="T42" fmla="*/ 796 w 799"/>
              <a:gd name="T43" fmla="*/ 691 h 768"/>
              <a:gd name="T44" fmla="*/ 776 w 799"/>
              <a:gd name="T45" fmla="*/ 731 h 768"/>
              <a:gd name="T46" fmla="*/ 741 w 799"/>
              <a:gd name="T47" fmla="*/ 758 h 768"/>
              <a:gd name="T48" fmla="*/ 696 w 799"/>
              <a:gd name="T49" fmla="*/ 768 h 768"/>
              <a:gd name="T50" fmla="*/ 80 w 799"/>
              <a:gd name="T51" fmla="*/ 765 h 768"/>
              <a:gd name="T52" fmla="*/ 38 w 799"/>
              <a:gd name="T53" fmla="*/ 746 h 768"/>
              <a:gd name="T54" fmla="*/ 10 w 799"/>
              <a:gd name="T55" fmla="*/ 712 h 768"/>
              <a:gd name="T56" fmla="*/ 0 w 799"/>
              <a:gd name="T57" fmla="*/ 668 h 768"/>
              <a:gd name="T58" fmla="*/ 3 w 799"/>
              <a:gd name="T59" fmla="*/ 78 h 768"/>
              <a:gd name="T60" fmla="*/ 23 w 799"/>
              <a:gd name="T61" fmla="*/ 38 h 768"/>
              <a:gd name="T62" fmla="*/ 58 w 799"/>
              <a:gd name="T63" fmla="*/ 11 h 768"/>
              <a:gd name="T64" fmla="*/ 103 w 799"/>
              <a:gd name="T65" fmla="*/ 0 h 7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799" h="768">
                <a:moveTo>
                  <a:pt x="103" y="5"/>
                </a:moveTo>
                <a:lnTo>
                  <a:pt x="81" y="7"/>
                </a:lnTo>
                <a:lnTo>
                  <a:pt x="60" y="14"/>
                </a:lnTo>
                <a:lnTo>
                  <a:pt x="41" y="25"/>
                </a:lnTo>
                <a:lnTo>
                  <a:pt x="26" y="41"/>
                </a:lnTo>
                <a:lnTo>
                  <a:pt x="14" y="59"/>
                </a:lnTo>
                <a:lnTo>
                  <a:pt x="7" y="79"/>
                </a:lnTo>
                <a:lnTo>
                  <a:pt x="4" y="100"/>
                </a:lnTo>
                <a:lnTo>
                  <a:pt x="4" y="668"/>
                </a:lnTo>
                <a:lnTo>
                  <a:pt x="7" y="690"/>
                </a:lnTo>
                <a:lnTo>
                  <a:pt x="14" y="710"/>
                </a:lnTo>
                <a:lnTo>
                  <a:pt x="26" y="728"/>
                </a:lnTo>
                <a:lnTo>
                  <a:pt x="41" y="743"/>
                </a:lnTo>
                <a:lnTo>
                  <a:pt x="60" y="754"/>
                </a:lnTo>
                <a:lnTo>
                  <a:pt x="81" y="761"/>
                </a:lnTo>
                <a:lnTo>
                  <a:pt x="103" y="764"/>
                </a:lnTo>
                <a:lnTo>
                  <a:pt x="696" y="764"/>
                </a:lnTo>
                <a:lnTo>
                  <a:pt x="719" y="761"/>
                </a:lnTo>
                <a:lnTo>
                  <a:pt x="740" y="754"/>
                </a:lnTo>
                <a:lnTo>
                  <a:pt x="758" y="743"/>
                </a:lnTo>
                <a:lnTo>
                  <a:pt x="773" y="728"/>
                </a:lnTo>
                <a:lnTo>
                  <a:pt x="785" y="710"/>
                </a:lnTo>
                <a:lnTo>
                  <a:pt x="792" y="690"/>
                </a:lnTo>
                <a:lnTo>
                  <a:pt x="795" y="668"/>
                </a:lnTo>
                <a:lnTo>
                  <a:pt x="795" y="100"/>
                </a:lnTo>
                <a:lnTo>
                  <a:pt x="792" y="79"/>
                </a:lnTo>
                <a:lnTo>
                  <a:pt x="785" y="59"/>
                </a:lnTo>
                <a:lnTo>
                  <a:pt x="773" y="41"/>
                </a:lnTo>
                <a:lnTo>
                  <a:pt x="758" y="25"/>
                </a:lnTo>
                <a:lnTo>
                  <a:pt x="740" y="14"/>
                </a:lnTo>
                <a:lnTo>
                  <a:pt x="719" y="7"/>
                </a:lnTo>
                <a:lnTo>
                  <a:pt x="696" y="5"/>
                </a:lnTo>
                <a:lnTo>
                  <a:pt x="103" y="5"/>
                </a:lnTo>
                <a:close/>
                <a:moveTo>
                  <a:pt x="103" y="0"/>
                </a:moveTo>
                <a:lnTo>
                  <a:pt x="696" y="0"/>
                </a:lnTo>
                <a:lnTo>
                  <a:pt x="720" y="3"/>
                </a:lnTo>
                <a:lnTo>
                  <a:pt x="741" y="11"/>
                </a:lnTo>
                <a:lnTo>
                  <a:pt x="761" y="22"/>
                </a:lnTo>
                <a:lnTo>
                  <a:pt x="776" y="38"/>
                </a:lnTo>
                <a:lnTo>
                  <a:pt x="789" y="57"/>
                </a:lnTo>
                <a:lnTo>
                  <a:pt x="796" y="78"/>
                </a:lnTo>
                <a:lnTo>
                  <a:pt x="799" y="100"/>
                </a:lnTo>
                <a:lnTo>
                  <a:pt x="799" y="668"/>
                </a:lnTo>
                <a:lnTo>
                  <a:pt x="796" y="691"/>
                </a:lnTo>
                <a:lnTo>
                  <a:pt x="789" y="712"/>
                </a:lnTo>
                <a:lnTo>
                  <a:pt x="776" y="731"/>
                </a:lnTo>
                <a:lnTo>
                  <a:pt x="761" y="746"/>
                </a:lnTo>
                <a:lnTo>
                  <a:pt x="741" y="758"/>
                </a:lnTo>
                <a:lnTo>
                  <a:pt x="720" y="765"/>
                </a:lnTo>
                <a:lnTo>
                  <a:pt x="696" y="768"/>
                </a:lnTo>
                <a:lnTo>
                  <a:pt x="103" y="768"/>
                </a:lnTo>
                <a:lnTo>
                  <a:pt x="80" y="765"/>
                </a:lnTo>
                <a:lnTo>
                  <a:pt x="58" y="758"/>
                </a:lnTo>
                <a:lnTo>
                  <a:pt x="38" y="746"/>
                </a:lnTo>
                <a:lnTo>
                  <a:pt x="23" y="731"/>
                </a:lnTo>
                <a:lnTo>
                  <a:pt x="10" y="712"/>
                </a:lnTo>
                <a:lnTo>
                  <a:pt x="3" y="691"/>
                </a:lnTo>
                <a:lnTo>
                  <a:pt x="0" y="668"/>
                </a:lnTo>
                <a:lnTo>
                  <a:pt x="0" y="100"/>
                </a:lnTo>
                <a:lnTo>
                  <a:pt x="3" y="78"/>
                </a:lnTo>
                <a:lnTo>
                  <a:pt x="10" y="57"/>
                </a:lnTo>
                <a:lnTo>
                  <a:pt x="23" y="38"/>
                </a:lnTo>
                <a:lnTo>
                  <a:pt x="38" y="22"/>
                </a:lnTo>
                <a:lnTo>
                  <a:pt x="58" y="11"/>
                </a:lnTo>
                <a:lnTo>
                  <a:pt x="80" y="3"/>
                </a:lnTo>
                <a:lnTo>
                  <a:pt x="103" y="0"/>
                </a:lnTo>
                <a:close/>
              </a:path>
            </a:pathLst>
          </a:custGeom>
          <a:solidFill>
            <a:srgbClr val="BFBFBF"/>
          </a:solidFill>
          <a:ln w="0">
            <a:noFill/>
            <a:prstDash val="solid"/>
            <a:round/>
            <a:headEnd/>
            <a:tailEnd/>
          </a:ln>
        </xdr:spPr>
      </xdr:sp>
      <xdr:sp macro="" textlink="">
        <xdr:nvSpPr>
          <xdr:cNvPr id="7" name="Freeform 7">
            <a:extLst>
              <a:ext uri="{FF2B5EF4-FFF2-40B4-BE49-F238E27FC236}">
                <a16:creationId xmlns:a16="http://schemas.microsoft.com/office/drawing/2014/main" id="{00000000-0008-0000-0000-000007040000}"/>
              </a:ext>
            </a:extLst>
          </xdr:cNvPr>
          <xdr:cNvSpPr>
            <a:spLocks noEditPoints="1"/>
          </xdr:cNvSpPr>
        </xdr:nvSpPr>
        <xdr:spPr bwMode="auto">
          <a:xfrm>
            <a:off x="119" y="34"/>
            <a:ext cx="43" cy="43"/>
          </a:xfrm>
          <a:custGeom>
            <a:avLst/>
            <a:gdLst>
              <a:gd name="T0" fmla="*/ 99 w 857"/>
              <a:gd name="T1" fmla="*/ 8 h 822"/>
              <a:gd name="T2" fmla="*/ 51 w 857"/>
              <a:gd name="T3" fmla="*/ 30 h 822"/>
              <a:gd name="T4" fmla="*/ 17 w 857"/>
              <a:gd name="T5" fmla="*/ 71 h 822"/>
              <a:gd name="T6" fmla="*/ 4 w 857"/>
              <a:gd name="T7" fmla="*/ 122 h 822"/>
              <a:gd name="T8" fmla="*/ 8 w 857"/>
              <a:gd name="T9" fmla="*/ 727 h 822"/>
              <a:gd name="T10" fmla="*/ 32 w 857"/>
              <a:gd name="T11" fmla="*/ 774 h 822"/>
              <a:gd name="T12" fmla="*/ 74 w 857"/>
              <a:gd name="T13" fmla="*/ 806 h 822"/>
              <a:gd name="T14" fmla="*/ 127 w 857"/>
              <a:gd name="T15" fmla="*/ 818 h 822"/>
              <a:gd name="T16" fmla="*/ 758 w 857"/>
              <a:gd name="T17" fmla="*/ 815 h 822"/>
              <a:gd name="T18" fmla="*/ 806 w 857"/>
              <a:gd name="T19" fmla="*/ 792 h 822"/>
              <a:gd name="T20" fmla="*/ 840 w 857"/>
              <a:gd name="T21" fmla="*/ 753 h 822"/>
              <a:gd name="T22" fmla="*/ 853 w 857"/>
              <a:gd name="T23" fmla="*/ 701 h 822"/>
              <a:gd name="T24" fmla="*/ 849 w 857"/>
              <a:gd name="T25" fmla="*/ 95 h 822"/>
              <a:gd name="T26" fmla="*/ 825 w 857"/>
              <a:gd name="T27" fmla="*/ 48 h 822"/>
              <a:gd name="T28" fmla="*/ 784 w 857"/>
              <a:gd name="T29" fmla="*/ 16 h 822"/>
              <a:gd name="T30" fmla="*/ 731 w 857"/>
              <a:gd name="T31" fmla="*/ 5 h 822"/>
              <a:gd name="T32" fmla="*/ 127 w 857"/>
              <a:gd name="T33" fmla="*/ 0 h 822"/>
              <a:gd name="T34" fmla="*/ 756 w 857"/>
              <a:gd name="T35" fmla="*/ 3 h 822"/>
              <a:gd name="T36" fmla="*/ 801 w 857"/>
              <a:gd name="T37" fmla="*/ 21 h 822"/>
              <a:gd name="T38" fmla="*/ 835 w 857"/>
              <a:gd name="T39" fmla="*/ 54 h 822"/>
              <a:gd name="T40" fmla="*/ 855 w 857"/>
              <a:gd name="T41" fmla="*/ 98 h 822"/>
              <a:gd name="T42" fmla="*/ 857 w 857"/>
              <a:gd name="T43" fmla="*/ 701 h 822"/>
              <a:gd name="T44" fmla="*/ 847 w 857"/>
              <a:gd name="T45" fmla="*/ 748 h 822"/>
              <a:gd name="T46" fmla="*/ 820 w 857"/>
              <a:gd name="T47" fmla="*/ 787 h 822"/>
              <a:gd name="T48" fmla="*/ 779 w 857"/>
              <a:gd name="T49" fmla="*/ 813 h 822"/>
              <a:gd name="T50" fmla="*/ 731 w 857"/>
              <a:gd name="T51" fmla="*/ 822 h 822"/>
              <a:gd name="T52" fmla="*/ 102 w 857"/>
              <a:gd name="T53" fmla="*/ 820 h 822"/>
              <a:gd name="T54" fmla="*/ 56 w 857"/>
              <a:gd name="T55" fmla="*/ 802 h 822"/>
              <a:gd name="T56" fmla="*/ 22 w 857"/>
              <a:gd name="T57" fmla="*/ 769 h 822"/>
              <a:gd name="T58" fmla="*/ 3 w 857"/>
              <a:gd name="T59" fmla="*/ 725 h 822"/>
              <a:gd name="T60" fmla="*/ 0 w 857"/>
              <a:gd name="T61" fmla="*/ 122 h 822"/>
              <a:gd name="T62" fmla="*/ 11 w 857"/>
              <a:gd name="T63" fmla="*/ 75 h 822"/>
              <a:gd name="T64" fmla="*/ 38 w 857"/>
              <a:gd name="T65" fmla="*/ 36 h 822"/>
              <a:gd name="T66" fmla="*/ 78 w 857"/>
              <a:gd name="T67" fmla="*/ 10 h 822"/>
              <a:gd name="T68" fmla="*/ 127 w 857"/>
              <a:gd name="T69" fmla="*/ 0 h 8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857" h="822">
                <a:moveTo>
                  <a:pt x="127" y="5"/>
                </a:moveTo>
                <a:lnTo>
                  <a:pt x="99" y="8"/>
                </a:lnTo>
                <a:lnTo>
                  <a:pt x="74" y="16"/>
                </a:lnTo>
                <a:lnTo>
                  <a:pt x="51" y="30"/>
                </a:lnTo>
                <a:lnTo>
                  <a:pt x="32" y="48"/>
                </a:lnTo>
                <a:lnTo>
                  <a:pt x="17" y="71"/>
                </a:lnTo>
                <a:lnTo>
                  <a:pt x="8" y="95"/>
                </a:lnTo>
                <a:lnTo>
                  <a:pt x="4" y="122"/>
                </a:lnTo>
                <a:lnTo>
                  <a:pt x="4" y="701"/>
                </a:lnTo>
                <a:lnTo>
                  <a:pt x="8" y="727"/>
                </a:lnTo>
                <a:lnTo>
                  <a:pt x="17" y="753"/>
                </a:lnTo>
                <a:lnTo>
                  <a:pt x="32" y="774"/>
                </a:lnTo>
                <a:lnTo>
                  <a:pt x="51" y="792"/>
                </a:lnTo>
                <a:lnTo>
                  <a:pt x="74" y="806"/>
                </a:lnTo>
                <a:lnTo>
                  <a:pt x="99" y="815"/>
                </a:lnTo>
                <a:lnTo>
                  <a:pt x="127" y="818"/>
                </a:lnTo>
                <a:lnTo>
                  <a:pt x="731" y="818"/>
                </a:lnTo>
                <a:lnTo>
                  <a:pt x="758" y="815"/>
                </a:lnTo>
                <a:lnTo>
                  <a:pt x="784" y="806"/>
                </a:lnTo>
                <a:lnTo>
                  <a:pt x="806" y="792"/>
                </a:lnTo>
                <a:lnTo>
                  <a:pt x="825" y="774"/>
                </a:lnTo>
                <a:lnTo>
                  <a:pt x="840" y="753"/>
                </a:lnTo>
                <a:lnTo>
                  <a:pt x="849" y="727"/>
                </a:lnTo>
                <a:lnTo>
                  <a:pt x="853" y="701"/>
                </a:lnTo>
                <a:lnTo>
                  <a:pt x="853" y="122"/>
                </a:lnTo>
                <a:lnTo>
                  <a:pt x="849" y="95"/>
                </a:lnTo>
                <a:lnTo>
                  <a:pt x="840" y="71"/>
                </a:lnTo>
                <a:lnTo>
                  <a:pt x="825" y="48"/>
                </a:lnTo>
                <a:lnTo>
                  <a:pt x="806" y="30"/>
                </a:lnTo>
                <a:lnTo>
                  <a:pt x="784" y="16"/>
                </a:lnTo>
                <a:lnTo>
                  <a:pt x="758" y="8"/>
                </a:lnTo>
                <a:lnTo>
                  <a:pt x="731" y="5"/>
                </a:lnTo>
                <a:lnTo>
                  <a:pt x="127" y="5"/>
                </a:lnTo>
                <a:close/>
                <a:moveTo>
                  <a:pt x="127" y="0"/>
                </a:moveTo>
                <a:lnTo>
                  <a:pt x="731" y="0"/>
                </a:lnTo>
                <a:lnTo>
                  <a:pt x="756" y="3"/>
                </a:lnTo>
                <a:lnTo>
                  <a:pt x="779" y="10"/>
                </a:lnTo>
                <a:lnTo>
                  <a:pt x="801" y="21"/>
                </a:lnTo>
                <a:lnTo>
                  <a:pt x="820" y="36"/>
                </a:lnTo>
                <a:lnTo>
                  <a:pt x="835" y="54"/>
                </a:lnTo>
                <a:lnTo>
                  <a:pt x="847" y="75"/>
                </a:lnTo>
                <a:lnTo>
                  <a:pt x="855" y="98"/>
                </a:lnTo>
                <a:lnTo>
                  <a:pt x="857" y="122"/>
                </a:lnTo>
                <a:lnTo>
                  <a:pt x="857" y="701"/>
                </a:lnTo>
                <a:lnTo>
                  <a:pt x="855" y="725"/>
                </a:lnTo>
                <a:lnTo>
                  <a:pt x="847" y="748"/>
                </a:lnTo>
                <a:lnTo>
                  <a:pt x="835" y="769"/>
                </a:lnTo>
                <a:lnTo>
                  <a:pt x="820" y="787"/>
                </a:lnTo>
                <a:lnTo>
                  <a:pt x="801" y="802"/>
                </a:lnTo>
                <a:lnTo>
                  <a:pt x="779" y="813"/>
                </a:lnTo>
                <a:lnTo>
                  <a:pt x="756" y="820"/>
                </a:lnTo>
                <a:lnTo>
                  <a:pt x="731" y="822"/>
                </a:lnTo>
                <a:lnTo>
                  <a:pt x="127" y="822"/>
                </a:lnTo>
                <a:lnTo>
                  <a:pt x="102" y="820"/>
                </a:lnTo>
                <a:lnTo>
                  <a:pt x="78" y="813"/>
                </a:lnTo>
                <a:lnTo>
                  <a:pt x="56" y="802"/>
                </a:lnTo>
                <a:lnTo>
                  <a:pt x="38" y="787"/>
                </a:lnTo>
                <a:lnTo>
                  <a:pt x="22" y="769"/>
                </a:lnTo>
                <a:lnTo>
                  <a:pt x="11" y="748"/>
                </a:lnTo>
                <a:lnTo>
                  <a:pt x="3" y="725"/>
                </a:lnTo>
                <a:lnTo>
                  <a:pt x="0" y="701"/>
                </a:lnTo>
                <a:lnTo>
                  <a:pt x="0" y="122"/>
                </a:lnTo>
                <a:lnTo>
                  <a:pt x="3" y="98"/>
                </a:lnTo>
                <a:lnTo>
                  <a:pt x="11" y="75"/>
                </a:lnTo>
                <a:lnTo>
                  <a:pt x="22" y="54"/>
                </a:lnTo>
                <a:lnTo>
                  <a:pt x="38" y="36"/>
                </a:lnTo>
                <a:lnTo>
                  <a:pt x="56" y="21"/>
                </a:lnTo>
                <a:lnTo>
                  <a:pt x="78" y="10"/>
                </a:lnTo>
                <a:lnTo>
                  <a:pt x="102" y="3"/>
                </a:lnTo>
                <a:lnTo>
                  <a:pt x="127" y="0"/>
                </a:lnTo>
                <a:close/>
              </a:path>
            </a:pathLst>
          </a:custGeom>
          <a:solidFill>
            <a:srgbClr val="BFBFBF"/>
          </a:solidFill>
          <a:ln w="0">
            <a:noFill/>
            <a:prstDash val="solid"/>
            <a:round/>
            <a:headEnd/>
            <a:tailEnd/>
          </a:ln>
        </xdr:spPr>
      </xdr:sp>
      <xdr:sp macro="" textlink="">
        <xdr:nvSpPr>
          <xdr:cNvPr id="8" name="Freeform 8">
            <a:extLst>
              <a:ext uri="{FF2B5EF4-FFF2-40B4-BE49-F238E27FC236}">
                <a16:creationId xmlns:a16="http://schemas.microsoft.com/office/drawing/2014/main" id="{00000000-0008-0000-0000-000008040000}"/>
              </a:ext>
            </a:extLst>
          </xdr:cNvPr>
          <xdr:cNvSpPr>
            <a:spLocks noEditPoints="1"/>
          </xdr:cNvSpPr>
        </xdr:nvSpPr>
        <xdr:spPr bwMode="auto">
          <a:xfrm>
            <a:off x="176" y="35"/>
            <a:ext cx="40" cy="41"/>
          </a:xfrm>
          <a:custGeom>
            <a:avLst/>
            <a:gdLst>
              <a:gd name="T0" fmla="*/ 82 w 800"/>
              <a:gd name="T1" fmla="*/ 7 h 768"/>
              <a:gd name="T2" fmla="*/ 42 w 800"/>
              <a:gd name="T3" fmla="*/ 25 h 768"/>
              <a:gd name="T4" fmla="*/ 15 w 800"/>
              <a:gd name="T5" fmla="*/ 59 h 768"/>
              <a:gd name="T6" fmla="*/ 4 w 800"/>
              <a:gd name="T7" fmla="*/ 100 h 768"/>
              <a:gd name="T8" fmla="*/ 7 w 800"/>
              <a:gd name="T9" fmla="*/ 690 h 768"/>
              <a:gd name="T10" fmla="*/ 26 w 800"/>
              <a:gd name="T11" fmla="*/ 728 h 768"/>
              <a:gd name="T12" fmla="*/ 61 w 800"/>
              <a:gd name="T13" fmla="*/ 754 h 768"/>
              <a:gd name="T14" fmla="*/ 104 w 800"/>
              <a:gd name="T15" fmla="*/ 764 h 768"/>
              <a:gd name="T16" fmla="*/ 719 w 800"/>
              <a:gd name="T17" fmla="*/ 761 h 768"/>
              <a:gd name="T18" fmla="*/ 758 w 800"/>
              <a:gd name="T19" fmla="*/ 743 h 768"/>
              <a:gd name="T20" fmla="*/ 785 w 800"/>
              <a:gd name="T21" fmla="*/ 710 h 768"/>
              <a:gd name="T22" fmla="*/ 796 w 800"/>
              <a:gd name="T23" fmla="*/ 668 h 768"/>
              <a:gd name="T24" fmla="*/ 793 w 800"/>
              <a:gd name="T25" fmla="*/ 79 h 768"/>
              <a:gd name="T26" fmla="*/ 774 w 800"/>
              <a:gd name="T27" fmla="*/ 41 h 768"/>
              <a:gd name="T28" fmla="*/ 740 w 800"/>
              <a:gd name="T29" fmla="*/ 14 h 768"/>
              <a:gd name="T30" fmla="*/ 696 w 800"/>
              <a:gd name="T31" fmla="*/ 5 h 768"/>
              <a:gd name="T32" fmla="*/ 104 w 800"/>
              <a:gd name="T33" fmla="*/ 0 h 768"/>
              <a:gd name="T34" fmla="*/ 720 w 800"/>
              <a:gd name="T35" fmla="*/ 3 h 768"/>
              <a:gd name="T36" fmla="*/ 761 w 800"/>
              <a:gd name="T37" fmla="*/ 22 h 768"/>
              <a:gd name="T38" fmla="*/ 790 w 800"/>
              <a:gd name="T39" fmla="*/ 57 h 768"/>
              <a:gd name="T40" fmla="*/ 800 w 800"/>
              <a:gd name="T41" fmla="*/ 100 h 768"/>
              <a:gd name="T42" fmla="*/ 797 w 800"/>
              <a:gd name="T43" fmla="*/ 691 h 768"/>
              <a:gd name="T44" fmla="*/ 777 w 800"/>
              <a:gd name="T45" fmla="*/ 731 h 768"/>
              <a:gd name="T46" fmla="*/ 741 w 800"/>
              <a:gd name="T47" fmla="*/ 758 h 768"/>
              <a:gd name="T48" fmla="*/ 696 w 800"/>
              <a:gd name="T49" fmla="*/ 768 h 768"/>
              <a:gd name="T50" fmla="*/ 81 w 800"/>
              <a:gd name="T51" fmla="*/ 765 h 768"/>
              <a:gd name="T52" fmla="*/ 40 w 800"/>
              <a:gd name="T53" fmla="*/ 746 h 768"/>
              <a:gd name="T54" fmla="*/ 11 w 800"/>
              <a:gd name="T55" fmla="*/ 712 h 768"/>
              <a:gd name="T56" fmla="*/ 0 w 800"/>
              <a:gd name="T57" fmla="*/ 668 h 768"/>
              <a:gd name="T58" fmla="*/ 3 w 800"/>
              <a:gd name="T59" fmla="*/ 78 h 768"/>
              <a:gd name="T60" fmla="*/ 23 w 800"/>
              <a:gd name="T61" fmla="*/ 38 h 768"/>
              <a:gd name="T62" fmla="*/ 59 w 800"/>
              <a:gd name="T63" fmla="*/ 11 h 768"/>
              <a:gd name="T64" fmla="*/ 104 w 800"/>
              <a:gd name="T65" fmla="*/ 0 h 7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800" h="768">
                <a:moveTo>
                  <a:pt x="104" y="5"/>
                </a:moveTo>
                <a:lnTo>
                  <a:pt x="82" y="7"/>
                </a:lnTo>
                <a:lnTo>
                  <a:pt x="61" y="14"/>
                </a:lnTo>
                <a:lnTo>
                  <a:pt x="42" y="25"/>
                </a:lnTo>
                <a:lnTo>
                  <a:pt x="26" y="41"/>
                </a:lnTo>
                <a:lnTo>
                  <a:pt x="15" y="59"/>
                </a:lnTo>
                <a:lnTo>
                  <a:pt x="7" y="79"/>
                </a:lnTo>
                <a:lnTo>
                  <a:pt x="4" y="100"/>
                </a:lnTo>
                <a:lnTo>
                  <a:pt x="4" y="668"/>
                </a:lnTo>
                <a:lnTo>
                  <a:pt x="7" y="690"/>
                </a:lnTo>
                <a:lnTo>
                  <a:pt x="15" y="710"/>
                </a:lnTo>
                <a:lnTo>
                  <a:pt x="26" y="728"/>
                </a:lnTo>
                <a:lnTo>
                  <a:pt x="42" y="743"/>
                </a:lnTo>
                <a:lnTo>
                  <a:pt x="61" y="754"/>
                </a:lnTo>
                <a:lnTo>
                  <a:pt x="82" y="761"/>
                </a:lnTo>
                <a:lnTo>
                  <a:pt x="104" y="764"/>
                </a:lnTo>
                <a:lnTo>
                  <a:pt x="696" y="764"/>
                </a:lnTo>
                <a:lnTo>
                  <a:pt x="719" y="761"/>
                </a:lnTo>
                <a:lnTo>
                  <a:pt x="740" y="754"/>
                </a:lnTo>
                <a:lnTo>
                  <a:pt x="758" y="743"/>
                </a:lnTo>
                <a:lnTo>
                  <a:pt x="774" y="728"/>
                </a:lnTo>
                <a:lnTo>
                  <a:pt x="785" y="710"/>
                </a:lnTo>
                <a:lnTo>
                  <a:pt x="793" y="690"/>
                </a:lnTo>
                <a:lnTo>
                  <a:pt x="796" y="668"/>
                </a:lnTo>
                <a:lnTo>
                  <a:pt x="796" y="100"/>
                </a:lnTo>
                <a:lnTo>
                  <a:pt x="793" y="79"/>
                </a:lnTo>
                <a:lnTo>
                  <a:pt x="785" y="59"/>
                </a:lnTo>
                <a:lnTo>
                  <a:pt x="774" y="41"/>
                </a:lnTo>
                <a:lnTo>
                  <a:pt x="758" y="25"/>
                </a:lnTo>
                <a:lnTo>
                  <a:pt x="740" y="14"/>
                </a:lnTo>
                <a:lnTo>
                  <a:pt x="719" y="7"/>
                </a:lnTo>
                <a:lnTo>
                  <a:pt x="696" y="5"/>
                </a:lnTo>
                <a:lnTo>
                  <a:pt x="104" y="5"/>
                </a:lnTo>
                <a:close/>
                <a:moveTo>
                  <a:pt x="104" y="0"/>
                </a:moveTo>
                <a:lnTo>
                  <a:pt x="696" y="0"/>
                </a:lnTo>
                <a:lnTo>
                  <a:pt x="720" y="3"/>
                </a:lnTo>
                <a:lnTo>
                  <a:pt x="741" y="11"/>
                </a:lnTo>
                <a:lnTo>
                  <a:pt x="761" y="22"/>
                </a:lnTo>
                <a:lnTo>
                  <a:pt x="777" y="38"/>
                </a:lnTo>
                <a:lnTo>
                  <a:pt x="790" y="57"/>
                </a:lnTo>
                <a:lnTo>
                  <a:pt x="797" y="78"/>
                </a:lnTo>
                <a:lnTo>
                  <a:pt x="800" y="100"/>
                </a:lnTo>
                <a:lnTo>
                  <a:pt x="800" y="668"/>
                </a:lnTo>
                <a:lnTo>
                  <a:pt x="797" y="691"/>
                </a:lnTo>
                <a:lnTo>
                  <a:pt x="790" y="712"/>
                </a:lnTo>
                <a:lnTo>
                  <a:pt x="777" y="731"/>
                </a:lnTo>
                <a:lnTo>
                  <a:pt x="761" y="746"/>
                </a:lnTo>
                <a:lnTo>
                  <a:pt x="741" y="758"/>
                </a:lnTo>
                <a:lnTo>
                  <a:pt x="720" y="765"/>
                </a:lnTo>
                <a:lnTo>
                  <a:pt x="696" y="768"/>
                </a:lnTo>
                <a:lnTo>
                  <a:pt x="104" y="768"/>
                </a:lnTo>
                <a:lnTo>
                  <a:pt x="81" y="765"/>
                </a:lnTo>
                <a:lnTo>
                  <a:pt x="59" y="758"/>
                </a:lnTo>
                <a:lnTo>
                  <a:pt x="40" y="746"/>
                </a:lnTo>
                <a:lnTo>
                  <a:pt x="23" y="731"/>
                </a:lnTo>
                <a:lnTo>
                  <a:pt x="11" y="712"/>
                </a:lnTo>
                <a:lnTo>
                  <a:pt x="3" y="691"/>
                </a:lnTo>
                <a:lnTo>
                  <a:pt x="0" y="668"/>
                </a:lnTo>
                <a:lnTo>
                  <a:pt x="0" y="100"/>
                </a:lnTo>
                <a:lnTo>
                  <a:pt x="3" y="78"/>
                </a:lnTo>
                <a:lnTo>
                  <a:pt x="11" y="57"/>
                </a:lnTo>
                <a:lnTo>
                  <a:pt x="23" y="38"/>
                </a:lnTo>
                <a:lnTo>
                  <a:pt x="40" y="22"/>
                </a:lnTo>
                <a:lnTo>
                  <a:pt x="59" y="11"/>
                </a:lnTo>
                <a:lnTo>
                  <a:pt x="81" y="3"/>
                </a:lnTo>
                <a:lnTo>
                  <a:pt x="104" y="0"/>
                </a:lnTo>
                <a:close/>
              </a:path>
            </a:pathLst>
          </a:custGeom>
          <a:solidFill>
            <a:srgbClr val="BFBFBF"/>
          </a:solidFill>
          <a:ln w="0">
            <a:noFill/>
            <a:prstDash val="solid"/>
            <a:round/>
            <a:headEnd/>
            <a:tailEnd/>
          </a:ln>
        </xdr:spPr>
      </xdr:sp>
      <xdr:sp macro="" textlink="">
        <xdr:nvSpPr>
          <xdr:cNvPr id="9" name="Freeform 9">
            <a:extLst>
              <a:ext uri="{FF2B5EF4-FFF2-40B4-BE49-F238E27FC236}">
                <a16:creationId xmlns:a16="http://schemas.microsoft.com/office/drawing/2014/main" id="{00000000-0008-0000-0000-000009040000}"/>
              </a:ext>
            </a:extLst>
          </xdr:cNvPr>
          <xdr:cNvSpPr>
            <a:spLocks noEditPoints="1"/>
          </xdr:cNvSpPr>
        </xdr:nvSpPr>
        <xdr:spPr bwMode="auto">
          <a:xfrm>
            <a:off x="175" y="34"/>
            <a:ext cx="42" cy="43"/>
          </a:xfrm>
          <a:custGeom>
            <a:avLst/>
            <a:gdLst>
              <a:gd name="T0" fmla="*/ 98 w 856"/>
              <a:gd name="T1" fmla="*/ 8 h 822"/>
              <a:gd name="T2" fmla="*/ 50 w 856"/>
              <a:gd name="T3" fmla="*/ 30 h 822"/>
              <a:gd name="T4" fmla="*/ 17 w 856"/>
              <a:gd name="T5" fmla="*/ 71 h 822"/>
              <a:gd name="T6" fmla="*/ 4 w 856"/>
              <a:gd name="T7" fmla="*/ 122 h 822"/>
              <a:gd name="T8" fmla="*/ 8 w 856"/>
              <a:gd name="T9" fmla="*/ 727 h 822"/>
              <a:gd name="T10" fmla="*/ 31 w 856"/>
              <a:gd name="T11" fmla="*/ 774 h 822"/>
              <a:gd name="T12" fmla="*/ 73 w 856"/>
              <a:gd name="T13" fmla="*/ 806 h 822"/>
              <a:gd name="T14" fmla="*/ 127 w 856"/>
              <a:gd name="T15" fmla="*/ 818 h 822"/>
              <a:gd name="T16" fmla="*/ 758 w 856"/>
              <a:gd name="T17" fmla="*/ 815 h 822"/>
              <a:gd name="T18" fmla="*/ 806 w 856"/>
              <a:gd name="T19" fmla="*/ 792 h 822"/>
              <a:gd name="T20" fmla="*/ 840 w 856"/>
              <a:gd name="T21" fmla="*/ 753 h 822"/>
              <a:gd name="T22" fmla="*/ 852 w 856"/>
              <a:gd name="T23" fmla="*/ 701 h 822"/>
              <a:gd name="T24" fmla="*/ 849 w 856"/>
              <a:gd name="T25" fmla="*/ 95 h 822"/>
              <a:gd name="T26" fmla="*/ 825 w 856"/>
              <a:gd name="T27" fmla="*/ 48 h 822"/>
              <a:gd name="T28" fmla="*/ 784 w 856"/>
              <a:gd name="T29" fmla="*/ 16 h 822"/>
              <a:gd name="T30" fmla="*/ 731 w 856"/>
              <a:gd name="T31" fmla="*/ 5 h 822"/>
              <a:gd name="T32" fmla="*/ 127 w 856"/>
              <a:gd name="T33" fmla="*/ 0 h 822"/>
              <a:gd name="T34" fmla="*/ 756 w 856"/>
              <a:gd name="T35" fmla="*/ 3 h 822"/>
              <a:gd name="T36" fmla="*/ 801 w 856"/>
              <a:gd name="T37" fmla="*/ 21 h 822"/>
              <a:gd name="T38" fmla="*/ 834 w 856"/>
              <a:gd name="T39" fmla="*/ 54 h 822"/>
              <a:gd name="T40" fmla="*/ 854 w 856"/>
              <a:gd name="T41" fmla="*/ 98 h 822"/>
              <a:gd name="T42" fmla="*/ 856 w 856"/>
              <a:gd name="T43" fmla="*/ 701 h 822"/>
              <a:gd name="T44" fmla="*/ 847 w 856"/>
              <a:gd name="T45" fmla="*/ 748 h 822"/>
              <a:gd name="T46" fmla="*/ 820 w 856"/>
              <a:gd name="T47" fmla="*/ 787 h 822"/>
              <a:gd name="T48" fmla="*/ 779 w 856"/>
              <a:gd name="T49" fmla="*/ 813 h 822"/>
              <a:gd name="T50" fmla="*/ 731 w 856"/>
              <a:gd name="T51" fmla="*/ 822 h 822"/>
              <a:gd name="T52" fmla="*/ 101 w 856"/>
              <a:gd name="T53" fmla="*/ 820 h 822"/>
              <a:gd name="T54" fmla="*/ 56 w 856"/>
              <a:gd name="T55" fmla="*/ 802 h 822"/>
              <a:gd name="T56" fmla="*/ 22 w 856"/>
              <a:gd name="T57" fmla="*/ 769 h 822"/>
              <a:gd name="T58" fmla="*/ 3 w 856"/>
              <a:gd name="T59" fmla="*/ 725 h 822"/>
              <a:gd name="T60" fmla="*/ 0 w 856"/>
              <a:gd name="T61" fmla="*/ 122 h 822"/>
              <a:gd name="T62" fmla="*/ 10 w 856"/>
              <a:gd name="T63" fmla="*/ 75 h 822"/>
              <a:gd name="T64" fmla="*/ 38 w 856"/>
              <a:gd name="T65" fmla="*/ 36 h 822"/>
              <a:gd name="T66" fmla="*/ 77 w 856"/>
              <a:gd name="T67" fmla="*/ 10 h 822"/>
              <a:gd name="T68" fmla="*/ 127 w 856"/>
              <a:gd name="T69" fmla="*/ 0 h 8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856" h="822">
                <a:moveTo>
                  <a:pt x="127" y="5"/>
                </a:moveTo>
                <a:lnTo>
                  <a:pt x="98" y="8"/>
                </a:lnTo>
                <a:lnTo>
                  <a:pt x="73" y="16"/>
                </a:lnTo>
                <a:lnTo>
                  <a:pt x="50" y="30"/>
                </a:lnTo>
                <a:lnTo>
                  <a:pt x="31" y="48"/>
                </a:lnTo>
                <a:lnTo>
                  <a:pt x="17" y="71"/>
                </a:lnTo>
                <a:lnTo>
                  <a:pt x="8" y="95"/>
                </a:lnTo>
                <a:lnTo>
                  <a:pt x="4" y="122"/>
                </a:lnTo>
                <a:lnTo>
                  <a:pt x="4" y="701"/>
                </a:lnTo>
                <a:lnTo>
                  <a:pt x="8" y="727"/>
                </a:lnTo>
                <a:lnTo>
                  <a:pt x="17" y="753"/>
                </a:lnTo>
                <a:lnTo>
                  <a:pt x="31" y="774"/>
                </a:lnTo>
                <a:lnTo>
                  <a:pt x="50" y="792"/>
                </a:lnTo>
                <a:lnTo>
                  <a:pt x="73" y="806"/>
                </a:lnTo>
                <a:lnTo>
                  <a:pt x="98" y="815"/>
                </a:lnTo>
                <a:lnTo>
                  <a:pt x="127" y="818"/>
                </a:lnTo>
                <a:lnTo>
                  <a:pt x="731" y="818"/>
                </a:lnTo>
                <a:lnTo>
                  <a:pt x="758" y="815"/>
                </a:lnTo>
                <a:lnTo>
                  <a:pt x="784" y="806"/>
                </a:lnTo>
                <a:lnTo>
                  <a:pt x="806" y="792"/>
                </a:lnTo>
                <a:lnTo>
                  <a:pt x="825" y="774"/>
                </a:lnTo>
                <a:lnTo>
                  <a:pt x="840" y="753"/>
                </a:lnTo>
                <a:lnTo>
                  <a:pt x="849" y="727"/>
                </a:lnTo>
                <a:lnTo>
                  <a:pt x="852" y="701"/>
                </a:lnTo>
                <a:lnTo>
                  <a:pt x="852" y="122"/>
                </a:lnTo>
                <a:lnTo>
                  <a:pt x="849" y="95"/>
                </a:lnTo>
                <a:lnTo>
                  <a:pt x="840" y="71"/>
                </a:lnTo>
                <a:lnTo>
                  <a:pt x="825" y="48"/>
                </a:lnTo>
                <a:lnTo>
                  <a:pt x="806" y="30"/>
                </a:lnTo>
                <a:lnTo>
                  <a:pt x="784" y="16"/>
                </a:lnTo>
                <a:lnTo>
                  <a:pt x="758" y="8"/>
                </a:lnTo>
                <a:lnTo>
                  <a:pt x="731" y="5"/>
                </a:lnTo>
                <a:lnTo>
                  <a:pt x="127" y="5"/>
                </a:lnTo>
                <a:close/>
                <a:moveTo>
                  <a:pt x="127" y="0"/>
                </a:moveTo>
                <a:lnTo>
                  <a:pt x="731" y="0"/>
                </a:lnTo>
                <a:lnTo>
                  <a:pt x="756" y="3"/>
                </a:lnTo>
                <a:lnTo>
                  <a:pt x="779" y="10"/>
                </a:lnTo>
                <a:lnTo>
                  <a:pt x="801" y="21"/>
                </a:lnTo>
                <a:lnTo>
                  <a:pt x="820" y="36"/>
                </a:lnTo>
                <a:lnTo>
                  <a:pt x="834" y="54"/>
                </a:lnTo>
                <a:lnTo>
                  <a:pt x="847" y="75"/>
                </a:lnTo>
                <a:lnTo>
                  <a:pt x="854" y="98"/>
                </a:lnTo>
                <a:lnTo>
                  <a:pt x="856" y="122"/>
                </a:lnTo>
                <a:lnTo>
                  <a:pt x="856" y="701"/>
                </a:lnTo>
                <a:lnTo>
                  <a:pt x="854" y="725"/>
                </a:lnTo>
                <a:lnTo>
                  <a:pt x="847" y="748"/>
                </a:lnTo>
                <a:lnTo>
                  <a:pt x="834" y="769"/>
                </a:lnTo>
                <a:lnTo>
                  <a:pt x="820" y="787"/>
                </a:lnTo>
                <a:lnTo>
                  <a:pt x="801" y="802"/>
                </a:lnTo>
                <a:lnTo>
                  <a:pt x="779" y="813"/>
                </a:lnTo>
                <a:lnTo>
                  <a:pt x="756" y="820"/>
                </a:lnTo>
                <a:lnTo>
                  <a:pt x="731" y="822"/>
                </a:lnTo>
                <a:lnTo>
                  <a:pt x="127" y="822"/>
                </a:lnTo>
                <a:lnTo>
                  <a:pt x="101" y="820"/>
                </a:lnTo>
                <a:lnTo>
                  <a:pt x="77" y="813"/>
                </a:lnTo>
                <a:lnTo>
                  <a:pt x="56" y="802"/>
                </a:lnTo>
                <a:lnTo>
                  <a:pt x="38" y="787"/>
                </a:lnTo>
                <a:lnTo>
                  <a:pt x="22" y="769"/>
                </a:lnTo>
                <a:lnTo>
                  <a:pt x="10" y="748"/>
                </a:lnTo>
                <a:lnTo>
                  <a:pt x="3" y="725"/>
                </a:lnTo>
                <a:lnTo>
                  <a:pt x="0" y="701"/>
                </a:lnTo>
                <a:lnTo>
                  <a:pt x="0" y="122"/>
                </a:lnTo>
                <a:lnTo>
                  <a:pt x="3" y="98"/>
                </a:lnTo>
                <a:lnTo>
                  <a:pt x="10" y="75"/>
                </a:lnTo>
                <a:lnTo>
                  <a:pt x="22" y="54"/>
                </a:lnTo>
                <a:lnTo>
                  <a:pt x="38" y="36"/>
                </a:lnTo>
                <a:lnTo>
                  <a:pt x="56" y="21"/>
                </a:lnTo>
                <a:lnTo>
                  <a:pt x="77" y="10"/>
                </a:lnTo>
                <a:lnTo>
                  <a:pt x="101" y="3"/>
                </a:lnTo>
                <a:lnTo>
                  <a:pt x="127" y="0"/>
                </a:lnTo>
                <a:close/>
              </a:path>
            </a:pathLst>
          </a:custGeom>
          <a:solidFill>
            <a:srgbClr val="BFBFBF"/>
          </a:solidFill>
          <a:ln w="0">
            <a:noFill/>
            <a:prstDash val="solid"/>
            <a:round/>
            <a:headEnd/>
            <a:tailEnd/>
          </a:ln>
        </xdr:spPr>
      </xdr:sp>
      <xdr:sp macro="" textlink="">
        <xdr:nvSpPr>
          <xdr:cNvPr id="10" name="Freeform 10">
            <a:extLst>
              <a:ext uri="{FF2B5EF4-FFF2-40B4-BE49-F238E27FC236}">
                <a16:creationId xmlns:a16="http://schemas.microsoft.com/office/drawing/2014/main" id="{00000000-0008-0000-0000-00000A040000}"/>
              </a:ext>
            </a:extLst>
          </xdr:cNvPr>
          <xdr:cNvSpPr>
            <a:spLocks noEditPoints="1"/>
          </xdr:cNvSpPr>
        </xdr:nvSpPr>
        <xdr:spPr bwMode="auto">
          <a:xfrm>
            <a:off x="232" y="35"/>
            <a:ext cx="40" cy="41"/>
          </a:xfrm>
          <a:custGeom>
            <a:avLst/>
            <a:gdLst>
              <a:gd name="T0" fmla="*/ 80 w 799"/>
              <a:gd name="T1" fmla="*/ 7 h 768"/>
              <a:gd name="T2" fmla="*/ 41 w 799"/>
              <a:gd name="T3" fmla="*/ 25 h 768"/>
              <a:gd name="T4" fmla="*/ 13 w 799"/>
              <a:gd name="T5" fmla="*/ 59 h 768"/>
              <a:gd name="T6" fmla="*/ 4 w 799"/>
              <a:gd name="T7" fmla="*/ 100 h 768"/>
              <a:gd name="T8" fmla="*/ 6 w 799"/>
              <a:gd name="T9" fmla="*/ 690 h 768"/>
              <a:gd name="T10" fmla="*/ 26 w 799"/>
              <a:gd name="T11" fmla="*/ 728 h 768"/>
              <a:gd name="T12" fmla="*/ 59 w 799"/>
              <a:gd name="T13" fmla="*/ 754 h 768"/>
              <a:gd name="T14" fmla="*/ 104 w 799"/>
              <a:gd name="T15" fmla="*/ 764 h 768"/>
              <a:gd name="T16" fmla="*/ 718 w 799"/>
              <a:gd name="T17" fmla="*/ 761 h 768"/>
              <a:gd name="T18" fmla="*/ 757 w 799"/>
              <a:gd name="T19" fmla="*/ 743 h 768"/>
              <a:gd name="T20" fmla="*/ 784 w 799"/>
              <a:gd name="T21" fmla="*/ 710 h 768"/>
              <a:gd name="T22" fmla="*/ 794 w 799"/>
              <a:gd name="T23" fmla="*/ 668 h 768"/>
              <a:gd name="T24" fmla="*/ 792 w 799"/>
              <a:gd name="T25" fmla="*/ 79 h 768"/>
              <a:gd name="T26" fmla="*/ 772 w 799"/>
              <a:gd name="T27" fmla="*/ 41 h 768"/>
              <a:gd name="T28" fmla="*/ 739 w 799"/>
              <a:gd name="T29" fmla="*/ 14 h 768"/>
              <a:gd name="T30" fmla="*/ 695 w 799"/>
              <a:gd name="T31" fmla="*/ 5 h 768"/>
              <a:gd name="T32" fmla="*/ 104 w 799"/>
              <a:gd name="T33" fmla="*/ 0 h 768"/>
              <a:gd name="T34" fmla="*/ 719 w 799"/>
              <a:gd name="T35" fmla="*/ 3 h 768"/>
              <a:gd name="T36" fmla="*/ 760 w 799"/>
              <a:gd name="T37" fmla="*/ 22 h 768"/>
              <a:gd name="T38" fmla="*/ 788 w 799"/>
              <a:gd name="T39" fmla="*/ 57 h 768"/>
              <a:gd name="T40" fmla="*/ 799 w 799"/>
              <a:gd name="T41" fmla="*/ 100 h 768"/>
              <a:gd name="T42" fmla="*/ 797 w 799"/>
              <a:gd name="T43" fmla="*/ 691 h 768"/>
              <a:gd name="T44" fmla="*/ 776 w 799"/>
              <a:gd name="T45" fmla="*/ 731 h 768"/>
              <a:gd name="T46" fmla="*/ 741 w 799"/>
              <a:gd name="T47" fmla="*/ 758 h 768"/>
              <a:gd name="T48" fmla="*/ 695 w 799"/>
              <a:gd name="T49" fmla="*/ 768 h 768"/>
              <a:gd name="T50" fmla="*/ 79 w 799"/>
              <a:gd name="T51" fmla="*/ 765 h 768"/>
              <a:gd name="T52" fmla="*/ 39 w 799"/>
              <a:gd name="T53" fmla="*/ 746 h 768"/>
              <a:gd name="T54" fmla="*/ 10 w 799"/>
              <a:gd name="T55" fmla="*/ 712 h 768"/>
              <a:gd name="T56" fmla="*/ 0 w 799"/>
              <a:gd name="T57" fmla="*/ 668 h 768"/>
              <a:gd name="T58" fmla="*/ 2 w 799"/>
              <a:gd name="T59" fmla="*/ 78 h 768"/>
              <a:gd name="T60" fmla="*/ 22 w 799"/>
              <a:gd name="T61" fmla="*/ 38 h 768"/>
              <a:gd name="T62" fmla="*/ 57 w 799"/>
              <a:gd name="T63" fmla="*/ 11 h 768"/>
              <a:gd name="T64" fmla="*/ 104 w 799"/>
              <a:gd name="T65" fmla="*/ 0 h 7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799" h="768">
                <a:moveTo>
                  <a:pt x="104" y="5"/>
                </a:moveTo>
                <a:lnTo>
                  <a:pt x="80" y="7"/>
                </a:lnTo>
                <a:lnTo>
                  <a:pt x="59" y="14"/>
                </a:lnTo>
                <a:lnTo>
                  <a:pt x="41" y="25"/>
                </a:lnTo>
                <a:lnTo>
                  <a:pt x="26" y="41"/>
                </a:lnTo>
                <a:lnTo>
                  <a:pt x="13" y="59"/>
                </a:lnTo>
                <a:lnTo>
                  <a:pt x="6" y="79"/>
                </a:lnTo>
                <a:lnTo>
                  <a:pt x="4" y="100"/>
                </a:lnTo>
                <a:lnTo>
                  <a:pt x="4" y="668"/>
                </a:lnTo>
                <a:lnTo>
                  <a:pt x="6" y="690"/>
                </a:lnTo>
                <a:lnTo>
                  <a:pt x="13" y="710"/>
                </a:lnTo>
                <a:lnTo>
                  <a:pt x="26" y="728"/>
                </a:lnTo>
                <a:lnTo>
                  <a:pt x="41" y="743"/>
                </a:lnTo>
                <a:lnTo>
                  <a:pt x="59" y="754"/>
                </a:lnTo>
                <a:lnTo>
                  <a:pt x="80" y="761"/>
                </a:lnTo>
                <a:lnTo>
                  <a:pt x="104" y="764"/>
                </a:lnTo>
                <a:lnTo>
                  <a:pt x="695" y="764"/>
                </a:lnTo>
                <a:lnTo>
                  <a:pt x="718" y="761"/>
                </a:lnTo>
                <a:lnTo>
                  <a:pt x="739" y="754"/>
                </a:lnTo>
                <a:lnTo>
                  <a:pt x="757" y="743"/>
                </a:lnTo>
                <a:lnTo>
                  <a:pt x="772" y="728"/>
                </a:lnTo>
                <a:lnTo>
                  <a:pt x="784" y="710"/>
                </a:lnTo>
                <a:lnTo>
                  <a:pt x="792" y="690"/>
                </a:lnTo>
                <a:lnTo>
                  <a:pt x="794" y="668"/>
                </a:lnTo>
                <a:lnTo>
                  <a:pt x="794" y="100"/>
                </a:lnTo>
                <a:lnTo>
                  <a:pt x="792" y="79"/>
                </a:lnTo>
                <a:lnTo>
                  <a:pt x="784" y="59"/>
                </a:lnTo>
                <a:lnTo>
                  <a:pt x="772" y="41"/>
                </a:lnTo>
                <a:lnTo>
                  <a:pt x="757" y="25"/>
                </a:lnTo>
                <a:lnTo>
                  <a:pt x="739" y="14"/>
                </a:lnTo>
                <a:lnTo>
                  <a:pt x="718" y="7"/>
                </a:lnTo>
                <a:lnTo>
                  <a:pt x="695" y="5"/>
                </a:lnTo>
                <a:lnTo>
                  <a:pt x="104" y="5"/>
                </a:lnTo>
                <a:close/>
                <a:moveTo>
                  <a:pt x="104" y="0"/>
                </a:moveTo>
                <a:lnTo>
                  <a:pt x="695" y="0"/>
                </a:lnTo>
                <a:lnTo>
                  <a:pt x="719" y="3"/>
                </a:lnTo>
                <a:lnTo>
                  <a:pt x="741" y="11"/>
                </a:lnTo>
                <a:lnTo>
                  <a:pt x="760" y="22"/>
                </a:lnTo>
                <a:lnTo>
                  <a:pt x="776" y="38"/>
                </a:lnTo>
                <a:lnTo>
                  <a:pt x="788" y="57"/>
                </a:lnTo>
                <a:lnTo>
                  <a:pt x="797" y="78"/>
                </a:lnTo>
                <a:lnTo>
                  <a:pt x="799" y="100"/>
                </a:lnTo>
                <a:lnTo>
                  <a:pt x="799" y="668"/>
                </a:lnTo>
                <a:lnTo>
                  <a:pt x="797" y="691"/>
                </a:lnTo>
                <a:lnTo>
                  <a:pt x="788" y="712"/>
                </a:lnTo>
                <a:lnTo>
                  <a:pt x="776" y="731"/>
                </a:lnTo>
                <a:lnTo>
                  <a:pt x="760" y="746"/>
                </a:lnTo>
                <a:lnTo>
                  <a:pt x="741" y="758"/>
                </a:lnTo>
                <a:lnTo>
                  <a:pt x="719" y="765"/>
                </a:lnTo>
                <a:lnTo>
                  <a:pt x="695" y="768"/>
                </a:lnTo>
                <a:lnTo>
                  <a:pt x="104" y="768"/>
                </a:lnTo>
                <a:lnTo>
                  <a:pt x="79" y="765"/>
                </a:lnTo>
                <a:lnTo>
                  <a:pt x="57" y="758"/>
                </a:lnTo>
                <a:lnTo>
                  <a:pt x="39" y="746"/>
                </a:lnTo>
                <a:lnTo>
                  <a:pt x="22" y="731"/>
                </a:lnTo>
                <a:lnTo>
                  <a:pt x="10" y="712"/>
                </a:lnTo>
                <a:lnTo>
                  <a:pt x="2" y="691"/>
                </a:lnTo>
                <a:lnTo>
                  <a:pt x="0" y="668"/>
                </a:lnTo>
                <a:lnTo>
                  <a:pt x="0" y="100"/>
                </a:lnTo>
                <a:lnTo>
                  <a:pt x="2" y="78"/>
                </a:lnTo>
                <a:lnTo>
                  <a:pt x="10" y="57"/>
                </a:lnTo>
                <a:lnTo>
                  <a:pt x="22" y="38"/>
                </a:lnTo>
                <a:lnTo>
                  <a:pt x="39" y="22"/>
                </a:lnTo>
                <a:lnTo>
                  <a:pt x="57" y="11"/>
                </a:lnTo>
                <a:lnTo>
                  <a:pt x="79" y="3"/>
                </a:lnTo>
                <a:lnTo>
                  <a:pt x="104" y="0"/>
                </a:lnTo>
                <a:close/>
              </a:path>
            </a:pathLst>
          </a:custGeom>
          <a:solidFill>
            <a:srgbClr val="BFBFBF"/>
          </a:solidFill>
          <a:ln w="0">
            <a:noFill/>
            <a:prstDash val="solid"/>
            <a:round/>
            <a:headEnd/>
            <a:tailEnd/>
          </a:ln>
        </xdr:spPr>
      </xdr:sp>
      <xdr:sp macro="" textlink="">
        <xdr:nvSpPr>
          <xdr:cNvPr id="11" name="Freeform 11">
            <a:extLst>
              <a:ext uri="{FF2B5EF4-FFF2-40B4-BE49-F238E27FC236}">
                <a16:creationId xmlns:a16="http://schemas.microsoft.com/office/drawing/2014/main" id="{00000000-0008-0000-0000-00000B040000}"/>
              </a:ext>
            </a:extLst>
          </xdr:cNvPr>
          <xdr:cNvSpPr>
            <a:spLocks noEditPoints="1"/>
          </xdr:cNvSpPr>
        </xdr:nvSpPr>
        <xdr:spPr bwMode="auto">
          <a:xfrm>
            <a:off x="230" y="34"/>
            <a:ext cx="43" cy="43"/>
          </a:xfrm>
          <a:custGeom>
            <a:avLst/>
            <a:gdLst>
              <a:gd name="T0" fmla="*/ 99 w 857"/>
              <a:gd name="T1" fmla="*/ 8 h 822"/>
              <a:gd name="T2" fmla="*/ 51 w 857"/>
              <a:gd name="T3" fmla="*/ 30 h 822"/>
              <a:gd name="T4" fmla="*/ 17 w 857"/>
              <a:gd name="T5" fmla="*/ 71 h 822"/>
              <a:gd name="T6" fmla="*/ 6 w 857"/>
              <a:gd name="T7" fmla="*/ 122 h 822"/>
              <a:gd name="T8" fmla="*/ 9 w 857"/>
              <a:gd name="T9" fmla="*/ 727 h 822"/>
              <a:gd name="T10" fmla="*/ 32 w 857"/>
              <a:gd name="T11" fmla="*/ 774 h 822"/>
              <a:gd name="T12" fmla="*/ 74 w 857"/>
              <a:gd name="T13" fmla="*/ 806 h 822"/>
              <a:gd name="T14" fmla="*/ 127 w 857"/>
              <a:gd name="T15" fmla="*/ 818 h 822"/>
              <a:gd name="T16" fmla="*/ 758 w 857"/>
              <a:gd name="T17" fmla="*/ 815 h 822"/>
              <a:gd name="T18" fmla="*/ 808 w 857"/>
              <a:gd name="T19" fmla="*/ 792 h 822"/>
              <a:gd name="T20" fmla="*/ 840 w 857"/>
              <a:gd name="T21" fmla="*/ 753 h 822"/>
              <a:gd name="T22" fmla="*/ 853 w 857"/>
              <a:gd name="T23" fmla="*/ 701 h 822"/>
              <a:gd name="T24" fmla="*/ 850 w 857"/>
              <a:gd name="T25" fmla="*/ 95 h 822"/>
              <a:gd name="T26" fmla="*/ 827 w 857"/>
              <a:gd name="T27" fmla="*/ 48 h 822"/>
              <a:gd name="T28" fmla="*/ 785 w 857"/>
              <a:gd name="T29" fmla="*/ 16 h 822"/>
              <a:gd name="T30" fmla="*/ 731 w 857"/>
              <a:gd name="T31" fmla="*/ 5 h 822"/>
              <a:gd name="T32" fmla="*/ 127 w 857"/>
              <a:gd name="T33" fmla="*/ 0 h 822"/>
              <a:gd name="T34" fmla="*/ 756 w 857"/>
              <a:gd name="T35" fmla="*/ 3 h 822"/>
              <a:gd name="T36" fmla="*/ 801 w 857"/>
              <a:gd name="T37" fmla="*/ 21 h 822"/>
              <a:gd name="T38" fmla="*/ 836 w 857"/>
              <a:gd name="T39" fmla="*/ 54 h 822"/>
              <a:gd name="T40" fmla="*/ 855 w 857"/>
              <a:gd name="T41" fmla="*/ 98 h 822"/>
              <a:gd name="T42" fmla="*/ 857 w 857"/>
              <a:gd name="T43" fmla="*/ 701 h 822"/>
              <a:gd name="T44" fmla="*/ 848 w 857"/>
              <a:gd name="T45" fmla="*/ 748 h 822"/>
              <a:gd name="T46" fmla="*/ 820 w 857"/>
              <a:gd name="T47" fmla="*/ 787 h 822"/>
              <a:gd name="T48" fmla="*/ 780 w 857"/>
              <a:gd name="T49" fmla="*/ 813 h 822"/>
              <a:gd name="T50" fmla="*/ 731 w 857"/>
              <a:gd name="T51" fmla="*/ 822 h 822"/>
              <a:gd name="T52" fmla="*/ 102 w 857"/>
              <a:gd name="T53" fmla="*/ 820 h 822"/>
              <a:gd name="T54" fmla="*/ 57 w 857"/>
              <a:gd name="T55" fmla="*/ 802 h 822"/>
              <a:gd name="T56" fmla="*/ 22 w 857"/>
              <a:gd name="T57" fmla="*/ 769 h 822"/>
              <a:gd name="T58" fmla="*/ 4 w 857"/>
              <a:gd name="T59" fmla="*/ 725 h 822"/>
              <a:gd name="T60" fmla="*/ 0 w 857"/>
              <a:gd name="T61" fmla="*/ 122 h 822"/>
              <a:gd name="T62" fmla="*/ 11 w 857"/>
              <a:gd name="T63" fmla="*/ 75 h 822"/>
              <a:gd name="T64" fmla="*/ 38 w 857"/>
              <a:gd name="T65" fmla="*/ 36 h 822"/>
              <a:gd name="T66" fmla="*/ 78 w 857"/>
              <a:gd name="T67" fmla="*/ 10 h 822"/>
              <a:gd name="T68" fmla="*/ 127 w 857"/>
              <a:gd name="T69" fmla="*/ 0 h 8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857" h="822">
                <a:moveTo>
                  <a:pt x="127" y="5"/>
                </a:moveTo>
                <a:lnTo>
                  <a:pt x="99" y="8"/>
                </a:lnTo>
                <a:lnTo>
                  <a:pt x="74" y="16"/>
                </a:lnTo>
                <a:lnTo>
                  <a:pt x="51" y="30"/>
                </a:lnTo>
                <a:lnTo>
                  <a:pt x="32" y="48"/>
                </a:lnTo>
                <a:lnTo>
                  <a:pt x="17" y="71"/>
                </a:lnTo>
                <a:lnTo>
                  <a:pt x="9" y="95"/>
                </a:lnTo>
                <a:lnTo>
                  <a:pt x="6" y="122"/>
                </a:lnTo>
                <a:lnTo>
                  <a:pt x="6" y="701"/>
                </a:lnTo>
                <a:lnTo>
                  <a:pt x="9" y="727"/>
                </a:lnTo>
                <a:lnTo>
                  <a:pt x="17" y="753"/>
                </a:lnTo>
                <a:lnTo>
                  <a:pt x="32" y="774"/>
                </a:lnTo>
                <a:lnTo>
                  <a:pt x="51" y="792"/>
                </a:lnTo>
                <a:lnTo>
                  <a:pt x="74" y="806"/>
                </a:lnTo>
                <a:lnTo>
                  <a:pt x="99" y="815"/>
                </a:lnTo>
                <a:lnTo>
                  <a:pt x="127" y="818"/>
                </a:lnTo>
                <a:lnTo>
                  <a:pt x="731" y="818"/>
                </a:lnTo>
                <a:lnTo>
                  <a:pt x="758" y="815"/>
                </a:lnTo>
                <a:lnTo>
                  <a:pt x="785" y="806"/>
                </a:lnTo>
                <a:lnTo>
                  <a:pt x="808" y="792"/>
                </a:lnTo>
                <a:lnTo>
                  <a:pt x="827" y="774"/>
                </a:lnTo>
                <a:lnTo>
                  <a:pt x="840" y="753"/>
                </a:lnTo>
                <a:lnTo>
                  <a:pt x="850" y="727"/>
                </a:lnTo>
                <a:lnTo>
                  <a:pt x="853" y="701"/>
                </a:lnTo>
                <a:lnTo>
                  <a:pt x="853" y="122"/>
                </a:lnTo>
                <a:lnTo>
                  <a:pt x="850" y="95"/>
                </a:lnTo>
                <a:lnTo>
                  <a:pt x="840" y="71"/>
                </a:lnTo>
                <a:lnTo>
                  <a:pt x="827" y="48"/>
                </a:lnTo>
                <a:lnTo>
                  <a:pt x="808" y="30"/>
                </a:lnTo>
                <a:lnTo>
                  <a:pt x="785" y="16"/>
                </a:lnTo>
                <a:lnTo>
                  <a:pt x="758" y="8"/>
                </a:lnTo>
                <a:lnTo>
                  <a:pt x="731" y="5"/>
                </a:lnTo>
                <a:lnTo>
                  <a:pt x="127" y="5"/>
                </a:lnTo>
                <a:close/>
                <a:moveTo>
                  <a:pt x="127" y="0"/>
                </a:moveTo>
                <a:lnTo>
                  <a:pt x="731" y="0"/>
                </a:lnTo>
                <a:lnTo>
                  <a:pt x="756" y="3"/>
                </a:lnTo>
                <a:lnTo>
                  <a:pt x="780" y="10"/>
                </a:lnTo>
                <a:lnTo>
                  <a:pt x="801" y="21"/>
                </a:lnTo>
                <a:lnTo>
                  <a:pt x="820" y="36"/>
                </a:lnTo>
                <a:lnTo>
                  <a:pt x="836" y="54"/>
                </a:lnTo>
                <a:lnTo>
                  <a:pt x="848" y="75"/>
                </a:lnTo>
                <a:lnTo>
                  <a:pt x="855" y="98"/>
                </a:lnTo>
                <a:lnTo>
                  <a:pt x="857" y="122"/>
                </a:lnTo>
                <a:lnTo>
                  <a:pt x="857" y="701"/>
                </a:lnTo>
                <a:lnTo>
                  <a:pt x="855" y="725"/>
                </a:lnTo>
                <a:lnTo>
                  <a:pt x="848" y="748"/>
                </a:lnTo>
                <a:lnTo>
                  <a:pt x="836" y="769"/>
                </a:lnTo>
                <a:lnTo>
                  <a:pt x="820" y="787"/>
                </a:lnTo>
                <a:lnTo>
                  <a:pt x="801" y="802"/>
                </a:lnTo>
                <a:lnTo>
                  <a:pt x="780" y="813"/>
                </a:lnTo>
                <a:lnTo>
                  <a:pt x="756" y="820"/>
                </a:lnTo>
                <a:lnTo>
                  <a:pt x="731" y="822"/>
                </a:lnTo>
                <a:lnTo>
                  <a:pt x="127" y="822"/>
                </a:lnTo>
                <a:lnTo>
                  <a:pt x="102" y="820"/>
                </a:lnTo>
                <a:lnTo>
                  <a:pt x="78" y="813"/>
                </a:lnTo>
                <a:lnTo>
                  <a:pt x="57" y="802"/>
                </a:lnTo>
                <a:lnTo>
                  <a:pt x="38" y="787"/>
                </a:lnTo>
                <a:lnTo>
                  <a:pt x="22" y="769"/>
                </a:lnTo>
                <a:lnTo>
                  <a:pt x="11" y="748"/>
                </a:lnTo>
                <a:lnTo>
                  <a:pt x="4" y="725"/>
                </a:lnTo>
                <a:lnTo>
                  <a:pt x="0" y="701"/>
                </a:lnTo>
                <a:lnTo>
                  <a:pt x="0" y="122"/>
                </a:lnTo>
                <a:lnTo>
                  <a:pt x="4" y="98"/>
                </a:lnTo>
                <a:lnTo>
                  <a:pt x="11" y="75"/>
                </a:lnTo>
                <a:lnTo>
                  <a:pt x="22" y="54"/>
                </a:lnTo>
                <a:lnTo>
                  <a:pt x="38" y="36"/>
                </a:lnTo>
                <a:lnTo>
                  <a:pt x="57" y="21"/>
                </a:lnTo>
                <a:lnTo>
                  <a:pt x="78" y="10"/>
                </a:lnTo>
                <a:lnTo>
                  <a:pt x="102" y="3"/>
                </a:lnTo>
                <a:lnTo>
                  <a:pt x="127" y="0"/>
                </a:lnTo>
                <a:close/>
              </a:path>
            </a:pathLst>
          </a:custGeom>
          <a:solidFill>
            <a:srgbClr val="BFBFBF"/>
          </a:solidFill>
          <a:ln w="0">
            <a:noFill/>
            <a:prstDash val="solid"/>
            <a:round/>
            <a:headEnd/>
            <a:tailEnd/>
          </a:ln>
        </xdr:spPr>
      </xdr:sp>
      <xdr:sp macro="" textlink="">
        <xdr:nvSpPr>
          <xdr:cNvPr id="12" name="Freeform 12">
            <a:extLst>
              <a:ext uri="{FF2B5EF4-FFF2-40B4-BE49-F238E27FC236}">
                <a16:creationId xmlns:a16="http://schemas.microsoft.com/office/drawing/2014/main" id="{00000000-0008-0000-0000-00000C040000}"/>
              </a:ext>
            </a:extLst>
          </xdr:cNvPr>
          <xdr:cNvSpPr>
            <a:spLocks/>
          </xdr:cNvSpPr>
        </xdr:nvSpPr>
        <xdr:spPr bwMode="auto">
          <a:xfrm>
            <a:off x="125" y="41"/>
            <a:ext cx="30" cy="29"/>
          </a:xfrm>
          <a:custGeom>
            <a:avLst/>
            <a:gdLst>
              <a:gd name="T0" fmla="*/ 310 w 605"/>
              <a:gd name="T1" fmla="*/ 2 h 555"/>
              <a:gd name="T2" fmla="*/ 321 w 605"/>
              <a:gd name="T3" fmla="*/ 13 h 555"/>
              <a:gd name="T4" fmla="*/ 326 w 605"/>
              <a:gd name="T5" fmla="*/ 28 h 555"/>
              <a:gd name="T6" fmla="*/ 327 w 605"/>
              <a:gd name="T7" fmla="*/ 44 h 555"/>
              <a:gd name="T8" fmla="*/ 330 w 605"/>
              <a:gd name="T9" fmla="*/ 75 h 555"/>
              <a:gd name="T10" fmla="*/ 333 w 605"/>
              <a:gd name="T11" fmla="*/ 113 h 555"/>
              <a:gd name="T12" fmla="*/ 337 w 605"/>
              <a:gd name="T13" fmla="*/ 146 h 555"/>
              <a:gd name="T14" fmla="*/ 338 w 605"/>
              <a:gd name="T15" fmla="*/ 167 h 555"/>
              <a:gd name="T16" fmla="*/ 429 w 605"/>
              <a:gd name="T17" fmla="*/ 228 h 555"/>
              <a:gd name="T18" fmla="*/ 451 w 605"/>
              <a:gd name="T19" fmla="*/ 211 h 555"/>
              <a:gd name="T20" fmla="*/ 514 w 605"/>
              <a:gd name="T21" fmla="*/ 283 h 555"/>
              <a:gd name="T22" fmla="*/ 536 w 605"/>
              <a:gd name="T23" fmla="*/ 264 h 555"/>
              <a:gd name="T24" fmla="*/ 605 w 605"/>
              <a:gd name="T25" fmla="*/ 344 h 555"/>
              <a:gd name="T26" fmla="*/ 386 w 605"/>
              <a:gd name="T27" fmla="*/ 303 h 555"/>
              <a:gd name="T28" fmla="*/ 382 w 605"/>
              <a:gd name="T29" fmla="*/ 301 h 555"/>
              <a:gd name="T30" fmla="*/ 369 w 605"/>
              <a:gd name="T31" fmla="*/ 298 h 555"/>
              <a:gd name="T32" fmla="*/ 354 w 605"/>
              <a:gd name="T33" fmla="*/ 298 h 555"/>
              <a:gd name="T34" fmla="*/ 342 w 605"/>
              <a:gd name="T35" fmla="*/ 306 h 555"/>
              <a:gd name="T36" fmla="*/ 337 w 605"/>
              <a:gd name="T37" fmla="*/ 326 h 555"/>
              <a:gd name="T38" fmla="*/ 418 w 605"/>
              <a:gd name="T39" fmla="*/ 539 h 555"/>
              <a:gd name="T40" fmla="*/ 324 w 605"/>
              <a:gd name="T41" fmla="*/ 533 h 555"/>
              <a:gd name="T42" fmla="*/ 188 w 605"/>
              <a:gd name="T43" fmla="*/ 555 h 555"/>
              <a:gd name="T44" fmla="*/ 273 w 605"/>
              <a:gd name="T45" fmla="*/ 472 h 555"/>
              <a:gd name="T46" fmla="*/ 267 w 605"/>
              <a:gd name="T47" fmla="*/ 314 h 555"/>
              <a:gd name="T48" fmla="*/ 258 w 605"/>
              <a:gd name="T49" fmla="*/ 301 h 555"/>
              <a:gd name="T50" fmla="*/ 243 w 605"/>
              <a:gd name="T51" fmla="*/ 297 h 555"/>
              <a:gd name="T52" fmla="*/ 230 w 605"/>
              <a:gd name="T53" fmla="*/ 300 h 555"/>
              <a:gd name="T54" fmla="*/ 220 w 605"/>
              <a:gd name="T55" fmla="*/ 303 h 555"/>
              <a:gd name="T56" fmla="*/ 0 w 605"/>
              <a:gd name="T57" fmla="*/ 379 h 555"/>
              <a:gd name="T58" fmla="*/ 70 w 605"/>
              <a:gd name="T59" fmla="*/ 297 h 555"/>
              <a:gd name="T60" fmla="*/ 91 w 605"/>
              <a:gd name="T61" fmla="*/ 264 h 555"/>
              <a:gd name="T62" fmla="*/ 155 w 605"/>
              <a:gd name="T63" fmla="*/ 243 h 555"/>
              <a:gd name="T64" fmla="*/ 176 w 605"/>
              <a:gd name="T65" fmla="*/ 211 h 555"/>
              <a:gd name="T66" fmla="*/ 267 w 605"/>
              <a:gd name="T67" fmla="*/ 170 h 555"/>
              <a:gd name="T68" fmla="*/ 268 w 605"/>
              <a:gd name="T69" fmla="*/ 159 h 555"/>
              <a:gd name="T70" fmla="*/ 271 w 605"/>
              <a:gd name="T71" fmla="*/ 131 h 555"/>
              <a:gd name="T72" fmla="*/ 274 w 605"/>
              <a:gd name="T73" fmla="*/ 93 h 555"/>
              <a:gd name="T74" fmla="*/ 277 w 605"/>
              <a:gd name="T75" fmla="*/ 59 h 555"/>
              <a:gd name="T76" fmla="*/ 279 w 605"/>
              <a:gd name="T77" fmla="*/ 34 h 555"/>
              <a:gd name="T78" fmla="*/ 281 w 605"/>
              <a:gd name="T79" fmla="*/ 21 h 555"/>
              <a:gd name="T80" fmla="*/ 288 w 605"/>
              <a:gd name="T81" fmla="*/ 6 h 555"/>
              <a:gd name="T82" fmla="*/ 303 w 605"/>
              <a:gd name="T83" fmla="*/ 0 h 5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605" h="555">
                <a:moveTo>
                  <a:pt x="303" y="0"/>
                </a:moveTo>
                <a:lnTo>
                  <a:pt x="310" y="2"/>
                </a:lnTo>
                <a:lnTo>
                  <a:pt x="317" y="6"/>
                </a:lnTo>
                <a:lnTo>
                  <a:pt x="321" y="13"/>
                </a:lnTo>
                <a:lnTo>
                  <a:pt x="324" y="21"/>
                </a:lnTo>
                <a:lnTo>
                  <a:pt x="326" y="28"/>
                </a:lnTo>
                <a:lnTo>
                  <a:pt x="326" y="34"/>
                </a:lnTo>
                <a:lnTo>
                  <a:pt x="327" y="44"/>
                </a:lnTo>
                <a:lnTo>
                  <a:pt x="328" y="59"/>
                </a:lnTo>
                <a:lnTo>
                  <a:pt x="330" y="75"/>
                </a:lnTo>
                <a:lnTo>
                  <a:pt x="331" y="93"/>
                </a:lnTo>
                <a:lnTo>
                  <a:pt x="333" y="113"/>
                </a:lnTo>
                <a:lnTo>
                  <a:pt x="334" y="131"/>
                </a:lnTo>
                <a:lnTo>
                  <a:pt x="337" y="146"/>
                </a:lnTo>
                <a:lnTo>
                  <a:pt x="338" y="159"/>
                </a:lnTo>
                <a:lnTo>
                  <a:pt x="338" y="167"/>
                </a:lnTo>
                <a:lnTo>
                  <a:pt x="339" y="170"/>
                </a:lnTo>
                <a:lnTo>
                  <a:pt x="429" y="228"/>
                </a:lnTo>
                <a:lnTo>
                  <a:pt x="429" y="211"/>
                </a:lnTo>
                <a:lnTo>
                  <a:pt x="451" y="211"/>
                </a:lnTo>
                <a:lnTo>
                  <a:pt x="451" y="243"/>
                </a:lnTo>
                <a:lnTo>
                  <a:pt x="514" y="283"/>
                </a:lnTo>
                <a:lnTo>
                  <a:pt x="514" y="264"/>
                </a:lnTo>
                <a:lnTo>
                  <a:pt x="536" y="264"/>
                </a:lnTo>
                <a:lnTo>
                  <a:pt x="536" y="297"/>
                </a:lnTo>
                <a:lnTo>
                  <a:pt x="605" y="344"/>
                </a:lnTo>
                <a:lnTo>
                  <a:pt x="605" y="379"/>
                </a:lnTo>
                <a:lnTo>
                  <a:pt x="386" y="303"/>
                </a:lnTo>
                <a:lnTo>
                  <a:pt x="385" y="303"/>
                </a:lnTo>
                <a:lnTo>
                  <a:pt x="382" y="301"/>
                </a:lnTo>
                <a:lnTo>
                  <a:pt x="375" y="300"/>
                </a:lnTo>
                <a:lnTo>
                  <a:pt x="369" y="298"/>
                </a:lnTo>
                <a:lnTo>
                  <a:pt x="362" y="297"/>
                </a:lnTo>
                <a:lnTo>
                  <a:pt x="354" y="298"/>
                </a:lnTo>
                <a:lnTo>
                  <a:pt x="348" y="301"/>
                </a:lnTo>
                <a:lnTo>
                  <a:pt x="342" y="306"/>
                </a:lnTo>
                <a:lnTo>
                  <a:pt x="339" y="314"/>
                </a:lnTo>
                <a:lnTo>
                  <a:pt x="337" y="326"/>
                </a:lnTo>
                <a:lnTo>
                  <a:pt x="332" y="472"/>
                </a:lnTo>
                <a:lnTo>
                  <a:pt x="418" y="539"/>
                </a:lnTo>
                <a:lnTo>
                  <a:pt x="418" y="555"/>
                </a:lnTo>
                <a:lnTo>
                  <a:pt x="324" y="533"/>
                </a:lnTo>
                <a:lnTo>
                  <a:pt x="281" y="533"/>
                </a:lnTo>
                <a:lnTo>
                  <a:pt x="188" y="555"/>
                </a:lnTo>
                <a:lnTo>
                  <a:pt x="188" y="539"/>
                </a:lnTo>
                <a:lnTo>
                  <a:pt x="273" y="472"/>
                </a:lnTo>
                <a:lnTo>
                  <a:pt x="268" y="326"/>
                </a:lnTo>
                <a:lnTo>
                  <a:pt x="267" y="314"/>
                </a:lnTo>
                <a:lnTo>
                  <a:pt x="263" y="306"/>
                </a:lnTo>
                <a:lnTo>
                  <a:pt x="258" y="301"/>
                </a:lnTo>
                <a:lnTo>
                  <a:pt x="251" y="298"/>
                </a:lnTo>
                <a:lnTo>
                  <a:pt x="243" y="297"/>
                </a:lnTo>
                <a:lnTo>
                  <a:pt x="236" y="298"/>
                </a:lnTo>
                <a:lnTo>
                  <a:pt x="230" y="300"/>
                </a:lnTo>
                <a:lnTo>
                  <a:pt x="224" y="301"/>
                </a:lnTo>
                <a:lnTo>
                  <a:pt x="220" y="303"/>
                </a:lnTo>
                <a:lnTo>
                  <a:pt x="219" y="303"/>
                </a:lnTo>
                <a:lnTo>
                  <a:pt x="0" y="379"/>
                </a:lnTo>
                <a:lnTo>
                  <a:pt x="0" y="344"/>
                </a:lnTo>
                <a:lnTo>
                  <a:pt x="70" y="297"/>
                </a:lnTo>
                <a:lnTo>
                  <a:pt x="70" y="264"/>
                </a:lnTo>
                <a:lnTo>
                  <a:pt x="91" y="264"/>
                </a:lnTo>
                <a:lnTo>
                  <a:pt x="91" y="283"/>
                </a:lnTo>
                <a:lnTo>
                  <a:pt x="155" y="243"/>
                </a:lnTo>
                <a:lnTo>
                  <a:pt x="155" y="211"/>
                </a:lnTo>
                <a:lnTo>
                  <a:pt x="176" y="211"/>
                </a:lnTo>
                <a:lnTo>
                  <a:pt x="176" y="228"/>
                </a:lnTo>
                <a:lnTo>
                  <a:pt x="267" y="170"/>
                </a:lnTo>
                <a:lnTo>
                  <a:pt x="267" y="167"/>
                </a:lnTo>
                <a:lnTo>
                  <a:pt x="268" y="159"/>
                </a:lnTo>
                <a:lnTo>
                  <a:pt x="269" y="146"/>
                </a:lnTo>
                <a:lnTo>
                  <a:pt x="271" y="131"/>
                </a:lnTo>
                <a:lnTo>
                  <a:pt x="273" y="113"/>
                </a:lnTo>
                <a:lnTo>
                  <a:pt x="274" y="93"/>
                </a:lnTo>
                <a:lnTo>
                  <a:pt x="276" y="75"/>
                </a:lnTo>
                <a:lnTo>
                  <a:pt x="277" y="59"/>
                </a:lnTo>
                <a:lnTo>
                  <a:pt x="278" y="44"/>
                </a:lnTo>
                <a:lnTo>
                  <a:pt x="279" y="34"/>
                </a:lnTo>
                <a:lnTo>
                  <a:pt x="280" y="28"/>
                </a:lnTo>
                <a:lnTo>
                  <a:pt x="281" y="21"/>
                </a:lnTo>
                <a:lnTo>
                  <a:pt x="284" y="13"/>
                </a:lnTo>
                <a:lnTo>
                  <a:pt x="288" y="6"/>
                </a:lnTo>
                <a:lnTo>
                  <a:pt x="295" y="2"/>
                </a:lnTo>
                <a:lnTo>
                  <a:pt x="303" y="0"/>
                </a:lnTo>
                <a:close/>
              </a:path>
            </a:pathLst>
          </a:custGeom>
          <a:solidFill>
            <a:srgbClr val="0D0D0D"/>
          </a:solidFill>
          <a:ln w="0">
            <a:noFill/>
            <a:prstDash val="solid"/>
            <a:round/>
            <a:headEnd/>
            <a:tailEnd/>
          </a:ln>
        </xdr:spPr>
      </xdr:sp>
      <xdr:sp macro="" textlink="">
        <xdr:nvSpPr>
          <xdr:cNvPr id="13" name="Freeform 13">
            <a:extLst>
              <a:ext uri="{FF2B5EF4-FFF2-40B4-BE49-F238E27FC236}">
                <a16:creationId xmlns:a16="http://schemas.microsoft.com/office/drawing/2014/main" id="{00000000-0008-0000-0000-00000D040000}"/>
              </a:ext>
            </a:extLst>
          </xdr:cNvPr>
          <xdr:cNvSpPr>
            <a:spLocks noEditPoints="1"/>
          </xdr:cNvSpPr>
        </xdr:nvSpPr>
        <xdr:spPr bwMode="auto">
          <a:xfrm>
            <a:off x="115" y="30"/>
            <a:ext cx="51" cy="51"/>
          </a:xfrm>
          <a:custGeom>
            <a:avLst/>
            <a:gdLst>
              <a:gd name="T0" fmla="*/ 152 w 1019"/>
              <a:gd name="T1" fmla="*/ 19 h 976"/>
              <a:gd name="T2" fmla="*/ 100 w 1019"/>
              <a:gd name="T3" fmla="*/ 38 h 976"/>
              <a:gd name="T4" fmla="*/ 57 w 1019"/>
              <a:gd name="T5" fmla="*/ 73 h 976"/>
              <a:gd name="T6" fmla="*/ 29 w 1019"/>
              <a:gd name="T7" fmla="*/ 119 h 976"/>
              <a:gd name="T8" fmla="*/ 18 w 1019"/>
              <a:gd name="T9" fmla="*/ 175 h 976"/>
              <a:gd name="T10" fmla="*/ 20 w 1019"/>
              <a:gd name="T11" fmla="*/ 831 h 976"/>
              <a:gd name="T12" fmla="*/ 40 w 1019"/>
              <a:gd name="T13" fmla="*/ 882 h 976"/>
              <a:gd name="T14" fmla="*/ 77 w 1019"/>
              <a:gd name="T15" fmla="*/ 923 h 976"/>
              <a:gd name="T16" fmla="*/ 125 w 1019"/>
              <a:gd name="T17" fmla="*/ 950 h 976"/>
              <a:gd name="T18" fmla="*/ 183 w 1019"/>
              <a:gd name="T19" fmla="*/ 960 h 976"/>
              <a:gd name="T20" fmla="*/ 867 w 1019"/>
              <a:gd name="T21" fmla="*/ 957 h 976"/>
              <a:gd name="T22" fmla="*/ 920 w 1019"/>
              <a:gd name="T23" fmla="*/ 938 h 976"/>
              <a:gd name="T24" fmla="*/ 963 w 1019"/>
              <a:gd name="T25" fmla="*/ 904 h 976"/>
              <a:gd name="T26" fmla="*/ 991 w 1019"/>
              <a:gd name="T27" fmla="*/ 857 h 976"/>
              <a:gd name="T28" fmla="*/ 1001 w 1019"/>
              <a:gd name="T29" fmla="*/ 802 h 976"/>
              <a:gd name="T30" fmla="*/ 999 w 1019"/>
              <a:gd name="T31" fmla="*/ 147 h 976"/>
              <a:gd name="T32" fmla="*/ 979 w 1019"/>
              <a:gd name="T33" fmla="*/ 95 h 976"/>
              <a:gd name="T34" fmla="*/ 943 w 1019"/>
              <a:gd name="T35" fmla="*/ 54 h 976"/>
              <a:gd name="T36" fmla="*/ 894 w 1019"/>
              <a:gd name="T37" fmla="*/ 27 h 976"/>
              <a:gd name="T38" fmla="*/ 837 w 1019"/>
              <a:gd name="T39" fmla="*/ 17 h 976"/>
              <a:gd name="T40" fmla="*/ 183 w 1019"/>
              <a:gd name="T41" fmla="*/ 0 h 976"/>
              <a:gd name="T42" fmla="*/ 870 w 1019"/>
              <a:gd name="T43" fmla="*/ 3 h 976"/>
              <a:gd name="T44" fmla="*/ 928 w 1019"/>
              <a:gd name="T45" fmla="*/ 24 h 976"/>
              <a:gd name="T46" fmla="*/ 976 w 1019"/>
              <a:gd name="T47" fmla="*/ 62 h 976"/>
              <a:gd name="T48" fmla="*/ 1007 w 1019"/>
              <a:gd name="T49" fmla="*/ 113 h 976"/>
              <a:gd name="T50" fmla="*/ 1019 w 1019"/>
              <a:gd name="T51" fmla="*/ 175 h 976"/>
              <a:gd name="T52" fmla="*/ 1015 w 1019"/>
              <a:gd name="T53" fmla="*/ 834 h 976"/>
              <a:gd name="T54" fmla="*/ 993 w 1019"/>
              <a:gd name="T55" fmla="*/ 890 h 976"/>
              <a:gd name="T56" fmla="*/ 954 w 1019"/>
              <a:gd name="T57" fmla="*/ 935 h 976"/>
              <a:gd name="T58" fmla="*/ 900 w 1019"/>
              <a:gd name="T59" fmla="*/ 965 h 976"/>
              <a:gd name="T60" fmla="*/ 837 w 1019"/>
              <a:gd name="T61" fmla="*/ 976 h 976"/>
              <a:gd name="T62" fmla="*/ 150 w 1019"/>
              <a:gd name="T63" fmla="*/ 973 h 976"/>
              <a:gd name="T64" fmla="*/ 91 w 1019"/>
              <a:gd name="T65" fmla="*/ 952 h 976"/>
              <a:gd name="T66" fmla="*/ 43 w 1019"/>
              <a:gd name="T67" fmla="*/ 914 h 976"/>
              <a:gd name="T68" fmla="*/ 12 w 1019"/>
              <a:gd name="T69" fmla="*/ 863 h 976"/>
              <a:gd name="T70" fmla="*/ 0 w 1019"/>
              <a:gd name="T71" fmla="*/ 802 h 976"/>
              <a:gd name="T72" fmla="*/ 4 w 1019"/>
              <a:gd name="T73" fmla="*/ 143 h 976"/>
              <a:gd name="T74" fmla="*/ 26 w 1019"/>
              <a:gd name="T75" fmla="*/ 86 h 976"/>
              <a:gd name="T76" fmla="*/ 65 w 1019"/>
              <a:gd name="T77" fmla="*/ 41 h 976"/>
              <a:gd name="T78" fmla="*/ 119 w 1019"/>
              <a:gd name="T79" fmla="*/ 11 h 976"/>
              <a:gd name="T80" fmla="*/ 183 w 1019"/>
              <a:gd name="T81" fmla="*/ 0 h 9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019" h="976">
                <a:moveTo>
                  <a:pt x="183" y="17"/>
                </a:moveTo>
                <a:lnTo>
                  <a:pt x="152" y="19"/>
                </a:lnTo>
                <a:lnTo>
                  <a:pt x="125" y="27"/>
                </a:lnTo>
                <a:lnTo>
                  <a:pt x="100" y="38"/>
                </a:lnTo>
                <a:lnTo>
                  <a:pt x="77" y="54"/>
                </a:lnTo>
                <a:lnTo>
                  <a:pt x="57" y="73"/>
                </a:lnTo>
                <a:lnTo>
                  <a:pt x="40" y="95"/>
                </a:lnTo>
                <a:lnTo>
                  <a:pt x="29" y="119"/>
                </a:lnTo>
                <a:lnTo>
                  <a:pt x="20" y="147"/>
                </a:lnTo>
                <a:lnTo>
                  <a:pt x="18" y="175"/>
                </a:lnTo>
                <a:lnTo>
                  <a:pt x="18" y="802"/>
                </a:lnTo>
                <a:lnTo>
                  <a:pt x="20" y="831"/>
                </a:lnTo>
                <a:lnTo>
                  <a:pt x="29" y="857"/>
                </a:lnTo>
                <a:lnTo>
                  <a:pt x="40" y="882"/>
                </a:lnTo>
                <a:lnTo>
                  <a:pt x="57" y="904"/>
                </a:lnTo>
                <a:lnTo>
                  <a:pt x="77" y="923"/>
                </a:lnTo>
                <a:lnTo>
                  <a:pt x="100" y="938"/>
                </a:lnTo>
                <a:lnTo>
                  <a:pt x="125" y="950"/>
                </a:lnTo>
                <a:lnTo>
                  <a:pt x="152" y="957"/>
                </a:lnTo>
                <a:lnTo>
                  <a:pt x="183" y="960"/>
                </a:lnTo>
                <a:lnTo>
                  <a:pt x="837" y="960"/>
                </a:lnTo>
                <a:lnTo>
                  <a:pt x="867" y="957"/>
                </a:lnTo>
                <a:lnTo>
                  <a:pt x="894" y="950"/>
                </a:lnTo>
                <a:lnTo>
                  <a:pt x="920" y="938"/>
                </a:lnTo>
                <a:lnTo>
                  <a:pt x="943" y="923"/>
                </a:lnTo>
                <a:lnTo>
                  <a:pt x="963" y="904"/>
                </a:lnTo>
                <a:lnTo>
                  <a:pt x="979" y="882"/>
                </a:lnTo>
                <a:lnTo>
                  <a:pt x="991" y="857"/>
                </a:lnTo>
                <a:lnTo>
                  <a:pt x="999" y="831"/>
                </a:lnTo>
                <a:lnTo>
                  <a:pt x="1001" y="802"/>
                </a:lnTo>
                <a:lnTo>
                  <a:pt x="1001" y="175"/>
                </a:lnTo>
                <a:lnTo>
                  <a:pt x="999" y="147"/>
                </a:lnTo>
                <a:lnTo>
                  <a:pt x="991" y="119"/>
                </a:lnTo>
                <a:lnTo>
                  <a:pt x="979" y="95"/>
                </a:lnTo>
                <a:lnTo>
                  <a:pt x="963" y="73"/>
                </a:lnTo>
                <a:lnTo>
                  <a:pt x="943" y="54"/>
                </a:lnTo>
                <a:lnTo>
                  <a:pt x="920" y="38"/>
                </a:lnTo>
                <a:lnTo>
                  <a:pt x="894" y="27"/>
                </a:lnTo>
                <a:lnTo>
                  <a:pt x="867" y="19"/>
                </a:lnTo>
                <a:lnTo>
                  <a:pt x="837" y="17"/>
                </a:lnTo>
                <a:lnTo>
                  <a:pt x="183" y="17"/>
                </a:lnTo>
                <a:close/>
                <a:moveTo>
                  <a:pt x="183" y="0"/>
                </a:moveTo>
                <a:lnTo>
                  <a:pt x="837" y="0"/>
                </a:lnTo>
                <a:lnTo>
                  <a:pt x="870" y="3"/>
                </a:lnTo>
                <a:lnTo>
                  <a:pt x="900" y="11"/>
                </a:lnTo>
                <a:lnTo>
                  <a:pt x="928" y="24"/>
                </a:lnTo>
                <a:lnTo>
                  <a:pt x="954" y="41"/>
                </a:lnTo>
                <a:lnTo>
                  <a:pt x="976" y="62"/>
                </a:lnTo>
                <a:lnTo>
                  <a:pt x="993" y="86"/>
                </a:lnTo>
                <a:lnTo>
                  <a:pt x="1007" y="113"/>
                </a:lnTo>
                <a:lnTo>
                  <a:pt x="1015" y="143"/>
                </a:lnTo>
                <a:lnTo>
                  <a:pt x="1019" y="175"/>
                </a:lnTo>
                <a:lnTo>
                  <a:pt x="1019" y="802"/>
                </a:lnTo>
                <a:lnTo>
                  <a:pt x="1015" y="834"/>
                </a:lnTo>
                <a:lnTo>
                  <a:pt x="1007" y="863"/>
                </a:lnTo>
                <a:lnTo>
                  <a:pt x="993" y="890"/>
                </a:lnTo>
                <a:lnTo>
                  <a:pt x="976" y="914"/>
                </a:lnTo>
                <a:lnTo>
                  <a:pt x="954" y="935"/>
                </a:lnTo>
                <a:lnTo>
                  <a:pt x="928" y="952"/>
                </a:lnTo>
                <a:lnTo>
                  <a:pt x="900" y="965"/>
                </a:lnTo>
                <a:lnTo>
                  <a:pt x="870" y="973"/>
                </a:lnTo>
                <a:lnTo>
                  <a:pt x="837" y="976"/>
                </a:lnTo>
                <a:lnTo>
                  <a:pt x="183" y="976"/>
                </a:lnTo>
                <a:lnTo>
                  <a:pt x="150" y="973"/>
                </a:lnTo>
                <a:lnTo>
                  <a:pt x="119" y="965"/>
                </a:lnTo>
                <a:lnTo>
                  <a:pt x="91" y="952"/>
                </a:lnTo>
                <a:lnTo>
                  <a:pt x="65" y="935"/>
                </a:lnTo>
                <a:lnTo>
                  <a:pt x="43" y="914"/>
                </a:lnTo>
                <a:lnTo>
                  <a:pt x="26" y="890"/>
                </a:lnTo>
                <a:lnTo>
                  <a:pt x="12" y="863"/>
                </a:lnTo>
                <a:lnTo>
                  <a:pt x="4" y="834"/>
                </a:lnTo>
                <a:lnTo>
                  <a:pt x="0" y="802"/>
                </a:lnTo>
                <a:lnTo>
                  <a:pt x="0" y="175"/>
                </a:lnTo>
                <a:lnTo>
                  <a:pt x="4" y="143"/>
                </a:lnTo>
                <a:lnTo>
                  <a:pt x="12" y="113"/>
                </a:lnTo>
                <a:lnTo>
                  <a:pt x="26" y="86"/>
                </a:lnTo>
                <a:lnTo>
                  <a:pt x="43" y="62"/>
                </a:lnTo>
                <a:lnTo>
                  <a:pt x="65" y="41"/>
                </a:lnTo>
                <a:lnTo>
                  <a:pt x="91" y="24"/>
                </a:lnTo>
                <a:lnTo>
                  <a:pt x="119" y="11"/>
                </a:lnTo>
                <a:lnTo>
                  <a:pt x="150" y="3"/>
                </a:lnTo>
                <a:lnTo>
                  <a:pt x="183" y="0"/>
                </a:lnTo>
                <a:close/>
              </a:path>
            </a:pathLst>
          </a:custGeom>
          <a:solidFill>
            <a:srgbClr val="0D0D0D"/>
          </a:solidFill>
          <a:ln w="0">
            <a:noFill/>
            <a:prstDash val="solid"/>
            <a:round/>
            <a:headEnd/>
            <a:tailEnd/>
          </a:ln>
        </xdr:spPr>
      </xdr:sp>
      <xdr:sp macro="" textlink="">
        <xdr:nvSpPr>
          <xdr:cNvPr id="14" name="Freeform 14">
            <a:extLst>
              <a:ext uri="{FF2B5EF4-FFF2-40B4-BE49-F238E27FC236}">
                <a16:creationId xmlns:a16="http://schemas.microsoft.com/office/drawing/2014/main" id="{00000000-0008-0000-0000-00000E040000}"/>
              </a:ext>
            </a:extLst>
          </xdr:cNvPr>
          <xdr:cNvSpPr>
            <a:spLocks noEditPoints="1"/>
          </xdr:cNvSpPr>
        </xdr:nvSpPr>
        <xdr:spPr bwMode="auto">
          <a:xfrm>
            <a:off x="186" y="58"/>
            <a:ext cx="20" cy="7"/>
          </a:xfrm>
          <a:custGeom>
            <a:avLst/>
            <a:gdLst>
              <a:gd name="T0" fmla="*/ 336 w 408"/>
              <a:gd name="T1" fmla="*/ 56 h 141"/>
              <a:gd name="T2" fmla="*/ 321 w 408"/>
              <a:gd name="T3" fmla="*/ 70 h 141"/>
              <a:gd name="T4" fmla="*/ 321 w 408"/>
              <a:gd name="T5" fmla="*/ 91 h 141"/>
              <a:gd name="T6" fmla="*/ 336 w 408"/>
              <a:gd name="T7" fmla="*/ 105 h 141"/>
              <a:gd name="T8" fmla="*/ 358 w 408"/>
              <a:gd name="T9" fmla="*/ 105 h 141"/>
              <a:gd name="T10" fmla="*/ 372 w 408"/>
              <a:gd name="T11" fmla="*/ 91 h 141"/>
              <a:gd name="T12" fmla="*/ 372 w 408"/>
              <a:gd name="T13" fmla="*/ 70 h 141"/>
              <a:gd name="T14" fmla="*/ 358 w 408"/>
              <a:gd name="T15" fmla="*/ 56 h 141"/>
              <a:gd name="T16" fmla="*/ 66 w 408"/>
              <a:gd name="T17" fmla="*/ 54 h 141"/>
              <a:gd name="T18" fmla="*/ 46 w 408"/>
              <a:gd name="T19" fmla="*/ 62 h 141"/>
              <a:gd name="T20" fmla="*/ 38 w 408"/>
              <a:gd name="T21" fmla="*/ 80 h 141"/>
              <a:gd name="T22" fmla="*/ 46 w 408"/>
              <a:gd name="T23" fmla="*/ 99 h 141"/>
              <a:gd name="T24" fmla="*/ 66 w 408"/>
              <a:gd name="T25" fmla="*/ 107 h 141"/>
              <a:gd name="T26" fmla="*/ 86 w 408"/>
              <a:gd name="T27" fmla="*/ 99 h 141"/>
              <a:gd name="T28" fmla="*/ 95 w 408"/>
              <a:gd name="T29" fmla="*/ 80 h 141"/>
              <a:gd name="T30" fmla="*/ 86 w 408"/>
              <a:gd name="T31" fmla="*/ 62 h 141"/>
              <a:gd name="T32" fmla="*/ 66 w 408"/>
              <a:gd name="T33" fmla="*/ 54 h 141"/>
              <a:gd name="T34" fmla="*/ 383 w 408"/>
              <a:gd name="T35" fmla="*/ 0 h 141"/>
              <a:gd name="T36" fmla="*/ 408 w 408"/>
              <a:gd name="T37" fmla="*/ 3 h 141"/>
              <a:gd name="T38" fmla="*/ 406 w 408"/>
              <a:gd name="T39" fmla="*/ 95 h 141"/>
              <a:gd name="T40" fmla="*/ 389 w 408"/>
              <a:gd name="T41" fmla="*/ 123 h 141"/>
              <a:gd name="T42" fmla="*/ 361 w 408"/>
              <a:gd name="T43" fmla="*/ 139 h 141"/>
              <a:gd name="T44" fmla="*/ 65 w 408"/>
              <a:gd name="T45" fmla="*/ 141 h 141"/>
              <a:gd name="T46" fmla="*/ 33 w 408"/>
              <a:gd name="T47" fmla="*/ 133 h 141"/>
              <a:gd name="T48" fmla="*/ 10 w 408"/>
              <a:gd name="T49" fmla="*/ 110 h 141"/>
              <a:gd name="T50" fmla="*/ 0 w 408"/>
              <a:gd name="T51" fmla="*/ 78 h 141"/>
              <a:gd name="T52" fmla="*/ 9 w 408"/>
              <a:gd name="T53" fmla="*/ 2 h 141"/>
              <a:gd name="T54" fmla="*/ 38 w 408"/>
              <a:gd name="T55" fmla="*/ 0 h 141"/>
              <a:gd name="T56" fmla="*/ 79 w 408"/>
              <a:gd name="T57" fmla="*/ 3 h 141"/>
              <a:gd name="T58" fmla="*/ 126 w 408"/>
              <a:gd name="T59" fmla="*/ 15 h 141"/>
              <a:gd name="T60" fmla="*/ 174 w 408"/>
              <a:gd name="T61" fmla="*/ 40 h 141"/>
              <a:gd name="T62" fmla="*/ 205 w 408"/>
              <a:gd name="T63" fmla="*/ 65 h 141"/>
              <a:gd name="T64" fmla="*/ 237 w 408"/>
              <a:gd name="T65" fmla="*/ 38 h 141"/>
              <a:gd name="T66" fmla="*/ 291 w 408"/>
              <a:gd name="T67" fmla="*/ 11 h 141"/>
              <a:gd name="T68" fmla="*/ 342 w 408"/>
              <a:gd name="T69" fmla="*/ 1 h 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08" h="141">
                <a:moveTo>
                  <a:pt x="347" y="54"/>
                </a:moveTo>
                <a:lnTo>
                  <a:pt x="336" y="56"/>
                </a:lnTo>
                <a:lnTo>
                  <a:pt x="327" y="62"/>
                </a:lnTo>
                <a:lnTo>
                  <a:pt x="321" y="70"/>
                </a:lnTo>
                <a:lnTo>
                  <a:pt x="319" y="80"/>
                </a:lnTo>
                <a:lnTo>
                  <a:pt x="321" y="91"/>
                </a:lnTo>
                <a:lnTo>
                  <a:pt x="327" y="99"/>
                </a:lnTo>
                <a:lnTo>
                  <a:pt x="336" y="105"/>
                </a:lnTo>
                <a:lnTo>
                  <a:pt x="347" y="107"/>
                </a:lnTo>
                <a:lnTo>
                  <a:pt x="358" y="105"/>
                </a:lnTo>
                <a:lnTo>
                  <a:pt x="366" y="99"/>
                </a:lnTo>
                <a:lnTo>
                  <a:pt x="372" y="91"/>
                </a:lnTo>
                <a:lnTo>
                  <a:pt x="374" y="80"/>
                </a:lnTo>
                <a:lnTo>
                  <a:pt x="372" y="70"/>
                </a:lnTo>
                <a:lnTo>
                  <a:pt x="366" y="62"/>
                </a:lnTo>
                <a:lnTo>
                  <a:pt x="358" y="56"/>
                </a:lnTo>
                <a:lnTo>
                  <a:pt x="347" y="54"/>
                </a:lnTo>
                <a:close/>
                <a:moveTo>
                  <a:pt x="66" y="54"/>
                </a:moveTo>
                <a:lnTo>
                  <a:pt x="56" y="56"/>
                </a:lnTo>
                <a:lnTo>
                  <a:pt x="46" y="62"/>
                </a:lnTo>
                <a:lnTo>
                  <a:pt x="40" y="70"/>
                </a:lnTo>
                <a:lnTo>
                  <a:pt x="38" y="80"/>
                </a:lnTo>
                <a:lnTo>
                  <a:pt x="40" y="91"/>
                </a:lnTo>
                <a:lnTo>
                  <a:pt x="46" y="99"/>
                </a:lnTo>
                <a:lnTo>
                  <a:pt x="56" y="105"/>
                </a:lnTo>
                <a:lnTo>
                  <a:pt x="66" y="107"/>
                </a:lnTo>
                <a:lnTo>
                  <a:pt x="77" y="105"/>
                </a:lnTo>
                <a:lnTo>
                  <a:pt x="86" y="99"/>
                </a:lnTo>
                <a:lnTo>
                  <a:pt x="91" y="91"/>
                </a:lnTo>
                <a:lnTo>
                  <a:pt x="95" y="80"/>
                </a:lnTo>
                <a:lnTo>
                  <a:pt x="91" y="70"/>
                </a:lnTo>
                <a:lnTo>
                  <a:pt x="86" y="62"/>
                </a:lnTo>
                <a:lnTo>
                  <a:pt x="77" y="56"/>
                </a:lnTo>
                <a:lnTo>
                  <a:pt x="66" y="54"/>
                </a:lnTo>
                <a:close/>
                <a:moveTo>
                  <a:pt x="364" y="0"/>
                </a:moveTo>
                <a:lnTo>
                  <a:pt x="383" y="0"/>
                </a:lnTo>
                <a:lnTo>
                  <a:pt x="399" y="2"/>
                </a:lnTo>
                <a:lnTo>
                  <a:pt x="408" y="3"/>
                </a:lnTo>
                <a:lnTo>
                  <a:pt x="408" y="78"/>
                </a:lnTo>
                <a:lnTo>
                  <a:pt x="406" y="95"/>
                </a:lnTo>
                <a:lnTo>
                  <a:pt x="400" y="110"/>
                </a:lnTo>
                <a:lnTo>
                  <a:pt x="389" y="123"/>
                </a:lnTo>
                <a:lnTo>
                  <a:pt x="377" y="133"/>
                </a:lnTo>
                <a:lnTo>
                  <a:pt x="361" y="139"/>
                </a:lnTo>
                <a:lnTo>
                  <a:pt x="343" y="141"/>
                </a:lnTo>
                <a:lnTo>
                  <a:pt x="65" y="141"/>
                </a:lnTo>
                <a:lnTo>
                  <a:pt x="48" y="139"/>
                </a:lnTo>
                <a:lnTo>
                  <a:pt x="33" y="133"/>
                </a:lnTo>
                <a:lnTo>
                  <a:pt x="19" y="123"/>
                </a:lnTo>
                <a:lnTo>
                  <a:pt x="10" y="110"/>
                </a:lnTo>
                <a:lnTo>
                  <a:pt x="2" y="95"/>
                </a:lnTo>
                <a:lnTo>
                  <a:pt x="0" y="78"/>
                </a:lnTo>
                <a:lnTo>
                  <a:pt x="0" y="4"/>
                </a:lnTo>
                <a:lnTo>
                  <a:pt x="9" y="2"/>
                </a:lnTo>
                <a:lnTo>
                  <a:pt x="21" y="1"/>
                </a:lnTo>
                <a:lnTo>
                  <a:pt x="38" y="0"/>
                </a:lnTo>
                <a:lnTo>
                  <a:pt x="57" y="1"/>
                </a:lnTo>
                <a:lnTo>
                  <a:pt x="79" y="3"/>
                </a:lnTo>
                <a:lnTo>
                  <a:pt x="102" y="7"/>
                </a:lnTo>
                <a:lnTo>
                  <a:pt x="126" y="15"/>
                </a:lnTo>
                <a:lnTo>
                  <a:pt x="150" y="25"/>
                </a:lnTo>
                <a:lnTo>
                  <a:pt x="174" y="40"/>
                </a:lnTo>
                <a:lnTo>
                  <a:pt x="197" y="59"/>
                </a:lnTo>
                <a:lnTo>
                  <a:pt x="205" y="65"/>
                </a:lnTo>
                <a:lnTo>
                  <a:pt x="211" y="59"/>
                </a:lnTo>
                <a:lnTo>
                  <a:pt x="237" y="38"/>
                </a:lnTo>
                <a:lnTo>
                  <a:pt x="264" y="22"/>
                </a:lnTo>
                <a:lnTo>
                  <a:pt x="291" y="11"/>
                </a:lnTo>
                <a:lnTo>
                  <a:pt x="318" y="4"/>
                </a:lnTo>
                <a:lnTo>
                  <a:pt x="342" y="1"/>
                </a:lnTo>
                <a:lnTo>
                  <a:pt x="364" y="0"/>
                </a:lnTo>
                <a:close/>
              </a:path>
            </a:pathLst>
          </a:custGeom>
          <a:solidFill>
            <a:srgbClr val="0D0D0D"/>
          </a:solidFill>
          <a:ln w="0">
            <a:noFill/>
            <a:prstDash val="solid"/>
            <a:round/>
            <a:headEnd/>
            <a:tailEnd/>
          </a:ln>
        </xdr:spPr>
      </xdr:sp>
      <xdr:sp macro="" textlink="">
        <xdr:nvSpPr>
          <xdr:cNvPr id="15" name="Freeform 15">
            <a:extLst>
              <a:ext uri="{FF2B5EF4-FFF2-40B4-BE49-F238E27FC236}">
                <a16:creationId xmlns:a16="http://schemas.microsoft.com/office/drawing/2014/main" id="{00000000-0008-0000-0000-00000F040000}"/>
              </a:ext>
            </a:extLst>
          </xdr:cNvPr>
          <xdr:cNvSpPr>
            <a:spLocks noEditPoints="1"/>
          </xdr:cNvSpPr>
        </xdr:nvSpPr>
        <xdr:spPr bwMode="auto">
          <a:xfrm>
            <a:off x="186" y="41"/>
            <a:ext cx="20" cy="19"/>
          </a:xfrm>
          <a:custGeom>
            <a:avLst/>
            <a:gdLst>
              <a:gd name="T0" fmla="*/ 225 w 408"/>
              <a:gd name="T1" fmla="*/ 86 h 365"/>
              <a:gd name="T2" fmla="*/ 215 w 408"/>
              <a:gd name="T3" fmla="*/ 100 h 365"/>
              <a:gd name="T4" fmla="*/ 217 w 408"/>
              <a:gd name="T5" fmla="*/ 156 h 365"/>
              <a:gd name="T6" fmla="*/ 233 w 408"/>
              <a:gd name="T7" fmla="*/ 168 h 365"/>
              <a:gd name="T8" fmla="*/ 386 w 408"/>
              <a:gd name="T9" fmla="*/ 194 h 365"/>
              <a:gd name="T10" fmla="*/ 395 w 408"/>
              <a:gd name="T11" fmla="*/ 180 h 365"/>
              <a:gd name="T12" fmla="*/ 392 w 408"/>
              <a:gd name="T13" fmla="*/ 125 h 365"/>
              <a:gd name="T14" fmla="*/ 377 w 408"/>
              <a:gd name="T15" fmla="*/ 113 h 365"/>
              <a:gd name="T16" fmla="*/ 179 w 408"/>
              <a:gd name="T17" fmla="*/ 86 h 365"/>
              <a:gd name="T18" fmla="*/ 26 w 408"/>
              <a:gd name="T19" fmla="*/ 118 h 365"/>
              <a:gd name="T20" fmla="*/ 17 w 408"/>
              <a:gd name="T21" fmla="*/ 135 h 365"/>
              <a:gd name="T22" fmla="*/ 20 w 408"/>
              <a:gd name="T23" fmla="*/ 189 h 365"/>
              <a:gd name="T24" fmla="*/ 36 w 408"/>
              <a:gd name="T25" fmla="*/ 194 h 365"/>
              <a:gd name="T26" fmla="*/ 188 w 408"/>
              <a:gd name="T27" fmla="*/ 163 h 365"/>
              <a:gd name="T28" fmla="*/ 197 w 408"/>
              <a:gd name="T29" fmla="*/ 146 h 365"/>
              <a:gd name="T30" fmla="*/ 195 w 408"/>
              <a:gd name="T31" fmla="*/ 92 h 365"/>
              <a:gd name="T32" fmla="*/ 179 w 408"/>
              <a:gd name="T33" fmla="*/ 86 h 365"/>
              <a:gd name="T34" fmla="*/ 192 w 408"/>
              <a:gd name="T35" fmla="*/ 14 h 365"/>
              <a:gd name="T36" fmla="*/ 175 w 408"/>
              <a:gd name="T37" fmla="*/ 30 h 365"/>
              <a:gd name="T38" fmla="*/ 175 w 408"/>
              <a:gd name="T39" fmla="*/ 53 h 365"/>
              <a:gd name="T40" fmla="*/ 192 w 408"/>
              <a:gd name="T41" fmla="*/ 69 h 365"/>
              <a:gd name="T42" fmla="*/ 216 w 408"/>
              <a:gd name="T43" fmla="*/ 69 h 365"/>
              <a:gd name="T44" fmla="*/ 233 w 408"/>
              <a:gd name="T45" fmla="*/ 53 h 365"/>
              <a:gd name="T46" fmla="*/ 233 w 408"/>
              <a:gd name="T47" fmla="*/ 30 h 365"/>
              <a:gd name="T48" fmla="*/ 216 w 408"/>
              <a:gd name="T49" fmla="*/ 14 h 365"/>
              <a:gd name="T50" fmla="*/ 75 w 408"/>
              <a:gd name="T51" fmla="*/ 0 h 365"/>
              <a:gd name="T52" fmla="*/ 353 w 408"/>
              <a:gd name="T53" fmla="*/ 3 h 365"/>
              <a:gd name="T54" fmla="*/ 386 w 408"/>
              <a:gd name="T55" fmla="*/ 21 h 365"/>
              <a:gd name="T56" fmla="*/ 406 w 408"/>
              <a:gd name="T57" fmla="*/ 52 h 365"/>
              <a:gd name="T58" fmla="*/ 408 w 408"/>
              <a:gd name="T59" fmla="*/ 310 h 365"/>
              <a:gd name="T60" fmla="*/ 380 w 408"/>
              <a:gd name="T61" fmla="*/ 307 h 365"/>
              <a:gd name="T62" fmla="*/ 337 w 408"/>
              <a:gd name="T63" fmla="*/ 308 h 365"/>
              <a:gd name="T64" fmla="*/ 285 w 408"/>
              <a:gd name="T65" fmla="*/ 319 h 365"/>
              <a:gd name="T66" fmla="*/ 231 w 408"/>
              <a:gd name="T67" fmla="*/ 345 h 365"/>
              <a:gd name="T68" fmla="*/ 177 w 408"/>
              <a:gd name="T69" fmla="*/ 345 h 365"/>
              <a:gd name="T70" fmla="*/ 123 w 408"/>
              <a:gd name="T71" fmla="*/ 319 h 365"/>
              <a:gd name="T72" fmla="*/ 71 w 408"/>
              <a:gd name="T73" fmla="*/ 309 h 365"/>
              <a:gd name="T74" fmla="*/ 28 w 408"/>
              <a:gd name="T75" fmla="*/ 308 h 365"/>
              <a:gd name="T76" fmla="*/ 0 w 408"/>
              <a:gd name="T77" fmla="*/ 310 h 365"/>
              <a:gd name="T78" fmla="*/ 3 w 408"/>
              <a:gd name="T79" fmla="*/ 52 h 365"/>
              <a:gd name="T80" fmla="*/ 22 w 408"/>
              <a:gd name="T81" fmla="*/ 21 h 365"/>
              <a:gd name="T82" fmla="*/ 55 w 408"/>
              <a:gd name="T83" fmla="*/ 3 h 3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408" h="365">
                <a:moveTo>
                  <a:pt x="233" y="86"/>
                </a:moveTo>
                <a:lnTo>
                  <a:pt x="225" y="86"/>
                </a:lnTo>
                <a:lnTo>
                  <a:pt x="217" y="92"/>
                </a:lnTo>
                <a:lnTo>
                  <a:pt x="215" y="100"/>
                </a:lnTo>
                <a:lnTo>
                  <a:pt x="215" y="146"/>
                </a:lnTo>
                <a:lnTo>
                  <a:pt x="217" y="156"/>
                </a:lnTo>
                <a:lnTo>
                  <a:pt x="225" y="163"/>
                </a:lnTo>
                <a:lnTo>
                  <a:pt x="233" y="168"/>
                </a:lnTo>
                <a:lnTo>
                  <a:pt x="377" y="194"/>
                </a:lnTo>
                <a:lnTo>
                  <a:pt x="386" y="194"/>
                </a:lnTo>
                <a:lnTo>
                  <a:pt x="392" y="189"/>
                </a:lnTo>
                <a:lnTo>
                  <a:pt x="395" y="180"/>
                </a:lnTo>
                <a:lnTo>
                  <a:pt x="395" y="135"/>
                </a:lnTo>
                <a:lnTo>
                  <a:pt x="392" y="125"/>
                </a:lnTo>
                <a:lnTo>
                  <a:pt x="386" y="118"/>
                </a:lnTo>
                <a:lnTo>
                  <a:pt x="377" y="113"/>
                </a:lnTo>
                <a:lnTo>
                  <a:pt x="233" y="86"/>
                </a:lnTo>
                <a:close/>
                <a:moveTo>
                  <a:pt x="179" y="86"/>
                </a:moveTo>
                <a:lnTo>
                  <a:pt x="36" y="113"/>
                </a:lnTo>
                <a:lnTo>
                  <a:pt x="26" y="118"/>
                </a:lnTo>
                <a:lnTo>
                  <a:pt x="20" y="125"/>
                </a:lnTo>
                <a:lnTo>
                  <a:pt x="17" y="135"/>
                </a:lnTo>
                <a:lnTo>
                  <a:pt x="17" y="180"/>
                </a:lnTo>
                <a:lnTo>
                  <a:pt x="20" y="189"/>
                </a:lnTo>
                <a:lnTo>
                  <a:pt x="26" y="194"/>
                </a:lnTo>
                <a:lnTo>
                  <a:pt x="36" y="194"/>
                </a:lnTo>
                <a:lnTo>
                  <a:pt x="179" y="168"/>
                </a:lnTo>
                <a:lnTo>
                  <a:pt x="188" y="163"/>
                </a:lnTo>
                <a:lnTo>
                  <a:pt x="195" y="156"/>
                </a:lnTo>
                <a:lnTo>
                  <a:pt x="197" y="146"/>
                </a:lnTo>
                <a:lnTo>
                  <a:pt x="197" y="100"/>
                </a:lnTo>
                <a:lnTo>
                  <a:pt x="195" y="92"/>
                </a:lnTo>
                <a:lnTo>
                  <a:pt x="188" y="86"/>
                </a:lnTo>
                <a:lnTo>
                  <a:pt x="179" y="86"/>
                </a:lnTo>
                <a:close/>
                <a:moveTo>
                  <a:pt x="205" y="11"/>
                </a:moveTo>
                <a:lnTo>
                  <a:pt x="192" y="14"/>
                </a:lnTo>
                <a:lnTo>
                  <a:pt x="183" y="20"/>
                </a:lnTo>
                <a:lnTo>
                  <a:pt x="175" y="30"/>
                </a:lnTo>
                <a:lnTo>
                  <a:pt x="173" y="41"/>
                </a:lnTo>
                <a:lnTo>
                  <a:pt x="175" y="53"/>
                </a:lnTo>
                <a:lnTo>
                  <a:pt x="183" y="62"/>
                </a:lnTo>
                <a:lnTo>
                  <a:pt x="192" y="69"/>
                </a:lnTo>
                <a:lnTo>
                  <a:pt x="205" y="71"/>
                </a:lnTo>
                <a:lnTo>
                  <a:pt x="216" y="69"/>
                </a:lnTo>
                <a:lnTo>
                  <a:pt x="227" y="62"/>
                </a:lnTo>
                <a:lnTo>
                  <a:pt x="233" y="53"/>
                </a:lnTo>
                <a:lnTo>
                  <a:pt x="235" y="41"/>
                </a:lnTo>
                <a:lnTo>
                  <a:pt x="233" y="30"/>
                </a:lnTo>
                <a:lnTo>
                  <a:pt x="227" y="20"/>
                </a:lnTo>
                <a:lnTo>
                  <a:pt x="216" y="14"/>
                </a:lnTo>
                <a:lnTo>
                  <a:pt x="205" y="11"/>
                </a:lnTo>
                <a:close/>
                <a:moveTo>
                  <a:pt x="75" y="0"/>
                </a:moveTo>
                <a:lnTo>
                  <a:pt x="334" y="0"/>
                </a:lnTo>
                <a:lnTo>
                  <a:pt x="353" y="3"/>
                </a:lnTo>
                <a:lnTo>
                  <a:pt x="371" y="10"/>
                </a:lnTo>
                <a:lnTo>
                  <a:pt x="386" y="21"/>
                </a:lnTo>
                <a:lnTo>
                  <a:pt x="399" y="35"/>
                </a:lnTo>
                <a:lnTo>
                  <a:pt x="406" y="52"/>
                </a:lnTo>
                <a:lnTo>
                  <a:pt x="408" y="71"/>
                </a:lnTo>
                <a:lnTo>
                  <a:pt x="408" y="310"/>
                </a:lnTo>
                <a:lnTo>
                  <a:pt x="396" y="308"/>
                </a:lnTo>
                <a:lnTo>
                  <a:pt x="380" y="307"/>
                </a:lnTo>
                <a:lnTo>
                  <a:pt x="360" y="307"/>
                </a:lnTo>
                <a:lnTo>
                  <a:pt x="337" y="308"/>
                </a:lnTo>
                <a:lnTo>
                  <a:pt x="312" y="312"/>
                </a:lnTo>
                <a:lnTo>
                  <a:pt x="285" y="319"/>
                </a:lnTo>
                <a:lnTo>
                  <a:pt x="258" y="330"/>
                </a:lnTo>
                <a:lnTo>
                  <a:pt x="231" y="345"/>
                </a:lnTo>
                <a:lnTo>
                  <a:pt x="205" y="365"/>
                </a:lnTo>
                <a:lnTo>
                  <a:pt x="177" y="345"/>
                </a:lnTo>
                <a:lnTo>
                  <a:pt x="150" y="330"/>
                </a:lnTo>
                <a:lnTo>
                  <a:pt x="123" y="319"/>
                </a:lnTo>
                <a:lnTo>
                  <a:pt x="97" y="313"/>
                </a:lnTo>
                <a:lnTo>
                  <a:pt x="71" y="309"/>
                </a:lnTo>
                <a:lnTo>
                  <a:pt x="48" y="307"/>
                </a:lnTo>
                <a:lnTo>
                  <a:pt x="28" y="308"/>
                </a:lnTo>
                <a:lnTo>
                  <a:pt x="12" y="309"/>
                </a:lnTo>
                <a:lnTo>
                  <a:pt x="0" y="310"/>
                </a:lnTo>
                <a:lnTo>
                  <a:pt x="0" y="71"/>
                </a:lnTo>
                <a:lnTo>
                  <a:pt x="3" y="52"/>
                </a:lnTo>
                <a:lnTo>
                  <a:pt x="11" y="35"/>
                </a:lnTo>
                <a:lnTo>
                  <a:pt x="22" y="21"/>
                </a:lnTo>
                <a:lnTo>
                  <a:pt x="37" y="10"/>
                </a:lnTo>
                <a:lnTo>
                  <a:pt x="55" y="3"/>
                </a:lnTo>
                <a:lnTo>
                  <a:pt x="75" y="0"/>
                </a:lnTo>
                <a:close/>
              </a:path>
            </a:pathLst>
          </a:custGeom>
          <a:solidFill>
            <a:srgbClr val="0D0D0D"/>
          </a:solidFill>
          <a:ln w="0">
            <a:noFill/>
            <a:prstDash val="solid"/>
            <a:round/>
            <a:headEnd/>
            <a:tailEnd/>
          </a:ln>
        </xdr:spPr>
      </xdr:sp>
      <xdr:sp macro="" textlink="">
        <xdr:nvSpPr>
          <xdr:cNvPr id="16" name="Freeform 16">
            <a:extLst>
              <a:ext uri="{FF2B5EF4-FFF2-40B4-BE49-F238E27FC236}">
                <a16:creationId xmlns:a16="http://schemas.microsoft.com/office/drawing/2014/main" id="{00000000-0008-0000-0000-000010040000}"/>
              </a:ext>
            </a:extLst>
          </xdr:cNvPr>
          <xdr:cNvSpPr>
            <a:spLocks/>
          </xdr:cNvSpPr>
        </xdr:nvSpPr>
        <xdr:spPr bwMode="auto">
          <a:xfrm>
            <a:off x="187" y="66"/>
            <a:ext cx="6" cy="4"/>
          </a:xfrm>
          <a:custGeom>
            <a:avLst/>
            <a:gdLst>
              <a:gd name="T0" fmla="*/ 91 w 117"/>
              <a:gd name="T1" fmla="*/ 0 h 79"/>
              <a:gd name="T2" fmla="*/ 117 w 117"/>
              <a:gd name="T3" fmla="*/ 0 h 79"/>
              <a:gd name="T4" fmla="*/ 50 w 117"/>
              <a:gd name="T5" fmla="*/ 79 h 79"/>
              <a:gd name="T6" fmla="*/ 0 w 117"/>
              <a:gd name="T7" fmla="*/ 79 h 79"/>
              <a:gd name="T8" fmla="*/ 91 w 117"/>
              <a:gd name="T9" fmla="*/ 0 h 79"/>
            </a:gdLst>
            <a:ahLst/>
            <a:cxnLst>
              <a:cxn ang="0">
                <a:pos x="T0" y="T1"/>
              </a:cxn>
              <a:cxn ang="0">
                <a:pos x="T2" y="T3"/>
              </a:cxn>
              <a:cxn ang="0">
                <a:pos x="T4" y="T5"/>
              </a:cxn>
              <a:cxn ang="0">
                <a:pos x="T6" y="T7"/>
              </a:cxn>
              <a:cxn ang="0">
                <a:pos x="T8" y="T9"/>
              </a:cxn>
            </a:cxnLst>
            <a:rect l="0" t="0" r="r" b="b"/>
            <a:pathLst>
              <a:path w="117" h="79">
                <a:moveTo>
                  <a:pt x="91" y="0"/>
                </a:moveTo>
                <a:lnTo>
                  <a:pt x="117" y="0"/>
                </a:lnTo>
                <a:lnTo>
                  <a:pt x="50" y="79"/>
                </a:lnTo>
                <a:lnTo>
                  <a:pt x="0" y="79"/>
                </a:lnTo>
                <a:lnTo>
                  <a:pt x="91" y="0"/>
                </a:lnTo>
                <a:close/>
              </a:path>
            </a:pathLst>
          </a:custGeom>
          <a:solidFill>
            <a:srgbClr val="0D0D0D"/>
          </a:solidFill>
          <a:ln w="0">
            <a:noFill/>
            <a:prstDash val="solid"/>
            <a:round/>
            <a:headEnd/>
            <a:tailEnd/>
          </a:ln>
        </xdr:spPr>
      </xdr:sp>
      <xdr:sp macro="" textlink="">
        <xdr:nvSpPr>
          <xdr:cNvPr id="17" name="Freeform 17">
            <a:extLst>
              <a:ext uri="{FF2B5EF4-FFF2-40B4-BE49-F238E27FC236}">
                <a16:creationId xmlns:a16="http://schemas.microsoft.com/office/drawing/2014/main" id="{00000000-0008-0000-0000-000011040000}"/>
              </a:ext>
            </a:extLst>
          </xdr:cNvPr>
          <xdr:cNvSpPr>
            <a:spLocks/>
          </xdr:cNvSpPr>
        </xdr:nvSpPr>
        <xdr:spPr bwMode="auto">
          <a:xfrm>
            <a:off x="200" y="66"/>
            <a:ext cx="6" cy="4"/>
          </a:xfrm>
          <a:custGeom>
            <a:avLst/>
            <a:gdLst>
              <a:gd name="T0" fmla="*/ 0 w 115"/>
              <a:gd name="T1" fmla="*/ 0 h 79"/>
              <a:gd name="T2" fmla="*/ 25 w 115"/>
              <a:gd name="T3" fmla="*/ 0 h 79"/>
              <a:gd name="T4" fmla="*/ 115 w 115"/>
              <a:gd name="T5" fmla="*/ 79 h 79"/>
              <a:gd name="T6" fmla="*/ 65 w 115"/>
              <a:gd name="T7" fmla="*/ 79 h 79"/>
              <a:gd name="T8" fmla="*/ 0 w 115"/>
              <a:gd name="T9" fmla="*/ 0 h 79"/>
            </a:gdLst>
            <a:ahLst/>
            <a:cxnLst>
              <a:cxn ang="0">
                <a:pos x="T0" y="T1"/>
              </a:cxn>
              <a:cxn ang="0">
                <a:pos x="T2" y="T3"/>
              </a:cxn>
              <a:cxn ang="0">
                <a:pos x="T4" y="T5"/>
              </a:cxn>
              <a:cxn ang="0">
                <a:pos x="T6" y="T7"/>
              </a:cxn>
              <a:cxn ang="0">
                <a:pos x="T8" y="T9"/>
              </a:cxn>
            </a:cxnLst>
            <a:rect l="0" t="0" r="r" b="b"/>
            <a:pathLst>
              <a:path w="115" h="79">
                <a:moveTo>
                  <a:pt x="0" y="0"/>
                </a:moveTo>
                <a:lnTo>
                  <a:pt x="25" y="0"/>
                </a:lnTo>
                <a:lnTo>
                  <a:pt x="115" y="79"/>
                </a:lnTo>
                <a:lnTo>
                  <a:pt x="65" y="79"/>
                </a:lnTo>
                <a:lnTo>
                  <a:pt x="0" y="0"/>
                </a:lnTo>
                <a:close/>
              </a:path>
            </a:pathLst>
          </a:custGeom>
          <a:solidFill>
            <a:srgbClr val="0D0D0D"/>
          </a:solidFill>
          <a:ln w="0">
            <a:noFill/>
            <a:prstDash val="solid"/>
            <a:round/>
            <a:headEnd/>
            <a:tailEnd/>
          </a:ln>
        </xdr:spPr>
      </xdr:sp>
      <xdr:sp macro="" textlink="">
        <xdr:nvSpPr>
          <xdr:cNvPr id="18" name="Freeform 18">
            <a:extLst>
              <a:ext uri="{FF2B5EF4-FFF2-40B4-BE49-F238E27FC236}">
                <a16:creationId xmlns:a16="http://schemas.microsoft.com/office/drawing/2014/main" id="{00000000-0008-0000-0000-000012040000}"/>
              </a:ext>
            </a:extLst>
          </xdr:cNvPr>
          <xdr:cNvSpPr>
            <a:spLocks noEditPoints="1"/>
          </xdr:cNvSpPr>
        </xdr:nvSpPr>
        <xdr:spPr bwMode="auto">
          <a:xfrm>
            <a:off x="171" y="30"/>
            <a:ext cx="51" cy="51"/>
          </a:xfrm>
          <a:custGeom>
            <a:avLst/>
            <a:gdLst>
              <a:gd name="T0" fmla="*/ 152 w 1018"/>
              <a:gd name="T1" fmla="*/ 19 h 976"/>
              <a:gd name="T2" fmla="*/ 100 w 1018"/>
              <a:gd name="T3" fmla="*/ 38 h 976"/>
              <a:gd name="T4" fmla="*/ 57 w 1018"/>
              <a:gd name="T5" fmla="*/ 73 h 976"/>
              <a:gd name="T6" fmla="*/ 28 w 1018"/>
              <a:gd name="T7" fmla="*/ 119 h 976"/>
              <a:gd name="T8" fmla="*/ 18 w 1018"/>
              <a:gd name="T9" fmla="*/ 175 h 976"/>
              <a:gd name="T10" fmla="*/ 20 w 1018"/>
              <a:gd name="T11" fmla="*/ 831 h 976"/>
              <a:gd name="T12" fmla="*/ 40 w 1018"/>
              <a:gd name="T13" fmla="*/ 882 h 976"/>
              <a:gd name="T14" fmla="*/ 77 w 1018"/>
              <a:gd name="T15" fmla="*/ 923 h 976"/>
              <a:gd name="T16" fmla="*/ 125 w 1018"/>
              <a:gd name="T17" fmla="*/ 950 h 976"/>
              <a:gd name="T18" fmla="*/ 182 w 1018"/>
              <a:gd name="T19" fmla="*/ 960 h 976"/>
              <a:gd name="T20" fmla="*/ 866 w 1018"/>
              <a:gd name="T21" fmla="*/ 957 h 976"/>
              <a:gd name="T22" fmla="*/ 920 w 1018"/>
              <a:gd name="T23" fmla="*/ 938 h 976"/>
              <a:gd name="T24" fmla="*/ 963 w 1018"/>
              <a:gd name="T25" fmla="*/ 904 h 976"/>
              <a:gd name="T26" fmla="*/ 991 w 1018"/>
              <a:gd name="T27" fmla="*/ 857 h 976"/>
              <a:gd name="T28" fmla="*/ 1001 w 1018"/>
              <a:gd name="T29" fmla="*/ 802 h 976"/>
              <a:gd name="T30" fmla="*/ 998 w 1018"/>
              <a:gd name="T31" fmla="*/ 147 h 976"/>
              <a:gd name="T32" fmla="*/ 978 w 1018"/>
              <a:gd name="T33" fmla="*/ 95 h 976"/>
              <a:gd name="T34" fmla="*/ 943 w 1018"/>
              <a:gd name="T35" fmla="*/ 54 h 976"/>
              <a:gd name="T36" fmla="*/ 893 w 1018"/>
              <a:gd name="T37" fmla="*/ 27 h 976"/>
              <a:gd name="T38" fmla="*/ 837 w 1018"/>
              <a:gd name="T39" fmla="*/ 17 h 976"/>
              <a:gd name="T40" fmla="*/ 182 w 1018"/>
              <a:gd name="T41" fmla="*/ 0 h 976"/>
              <a:gd name="T42" fmla="*/ 869 w 1018"/>
              <a:gd name="T43" fmla="*/ 3 h 976"/>
              <a:gd name="T44" fmla="*/ 928 w 1018"/>
              <a:gd name="T45" fmla="*/ 24 h 976"/>
              <a:gd name="T46" fmla="*/ 975 w 1018"/>
              <a:gd name="T47" fmla="*/ 62 h 976"/>
              <a:gd name="T48" fmla="*/ 1007 w 1018"/>
              <a:gd name="T49" fmla="*/ 113 h 976"/>
              <a:gd name="T50" fmla="*/ 1018 w 1018"/>
              <a:gd name="T51" fmla="*/ 175 h 976"/>
              <a:gd name="T52" fmla="*/ 1015 w 1018"/>
              <a:gd name="T53" fmla="*/ 834 h 976"/>
              <a:gd name="T54" fmla="*/ 993 w 1018"/>
              <a:gd name="T55" fmla="*/ 890 h 976"/>
              <a:gd name="T56" fmla="*/ 953 w 1018"/>
              <a:gd name="T57" fmla="*/ 935 h 976"/>
              <a:gd name="T58" fmla="*/ 900 w 1018"/>
              <a:gd name="T59" fmla="*/ 965 h 976"/>
              <a:gd name="T60" fmla="*/ 837 w 1018"/>
              <a:gd name="T61" fmla="*/ 976 h 976"/>
              <a:gd name="T62" fmla="*/ 150 w 1018"/>
              <a:gd name="T63" fmla="*/ 973 h 976"/>
              <a:gd name="T64" fmla="*/ 90 w 1018"/>
              <a:gd name="T65" fmla="*/ 952 h 976"/>
              <a:gd name="T66" fmla="*/ 43 w 1018"/>
              <a:gd name="T67" fmla="*/ 914 h 976"/>
              <a:gd name="T68" fmla="*/ 12 w 1018"/>
              <a:gd name="T69" fmla="*/ 863 h 976"/>
              <a:gd name="T70" fmla="*/ 0 w 1018"/>
              <a:gd name="T71" fmla="*/ 802 h 976"/>
              <a:gd name="T72" fmla="*/ 3 w 1018"/>
              <a:gd name="T73" fmla="*/ 143 h 976"/>
              <a:gd name="T74" fmla="*/ 25 w 1018"/>
              <a:gd name="T75" fmla="*/ 86 h 976"/>
              <a:gd name="T76" fmla="*/ 65 w 1018"/>
              <a:gd name="T77" fmla="*/ 41 h 976"/>
              <a:gd name="T78" fmla="*/ 119 w 1018"/>
              <a:gd name="T79" fmla="*/ 11 h 976"/>
              <a:gd name="T80" fmla="*/ 182 w 1018"/>
              <a:gd name="T81" fmla="*/ 0 h 9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018" h="976">
                <a:moveTo>
                  <a:pt x="182" y="17"/>
                </a:moveTo>
                <a:lnTo>
                  <a:pt x="152" y="19"/>
                </a:lnTo>
                <a:lnTo>
                  <a:pt x="125" y="27"/>
                </a:lnTo>
                <a:lnTo>
                  <a:pt x="100" y="38"/>
                </a:lnTo>
                <a:lnTo>
                  <a:pt x="77" y="54"/>
                </a:lnTo>
                <a:lnTo>
                  <a:pt x="57" y="73"/>
                </a:lnTo>
                <a:lnTo>
                  <a:pt x="40" y="95"/>
                </a:lnTo>
                <a:lnTo>
                  <a:pt x="28" y="119"/>
                </a:lnTo>
                <a:lnTo>
                  <a:pt x="20" y="147"/>
                </a:lnTo>
                <a:lnTo>
                  <a:pt x="18" y="175"/>
                </a:lnTo>
                <a:lnTo>
                  <a:pt x="18" y="802"/>
                </a:lnTo>
                <a:lnTo>
                  <a:pt x="20" y="831"/>
                </a:lnTo>
                <a:lnTo>
                  <a:pt x="28" y="857"/>
                </a:lnTo>
                <a:lnTo>
                  <a:pt x="40" y="882"/>
                </a:lnTo>
                <a:lnTo>
                  <a:pt x="57" y="904"/>
                </a:lnTo>
                <a:lnTo>
                  <a:pt x="77" y="923"/>
                </a:lnTo>
                <a:lnTo>
                  <a:pt x="100" y="938"/>
                </a:lnTo>
                <a:lnTo>
                  <a:pt x="125" y="950"/>
                </a:lnTo>
                <a:lnTo>
                  <a:pt x="152" y="957"/>
                </a:lnTo>
                <a:lnTo>
                  <a:pt x="182" y="960"/>
                </a:lnTo>
                <a:lnTo>
                  <a:pt x="837" y="960"/>
                </a:lnTo>
                <a:lnTo>
                  <a:pt x="866" y="957"/>
                </a:lnTo>
                <a:lnTo>
                  <a:pt x="893" y="950"/>
                </a:lnTo>
                <a:lnTo>
                  <a:pt x="920" y="938"/>
                </a:lnTo>
                <a:lnTo>
                  <a:pt x="943" y="923"/>
                </a:lnTo>
                <a:lnTo>
                  <a:pt x="963" y="904"/>
                </a:lnTo>
                <a:lnTo>
                  <a:pt x="978" y="882"/>
                </a:lnTo>
                <a:lnTo>
                  <a:pt x="991" y="857"/>
                </a:lnTo>
                <a:lnTo>
                  <a:pt x="998" y="831"/>
                </a:lnTo>
                <a:lnTo>
                  <a:pt x="1001" y="802"/>
                </a:lnTo>
                <a:lnTo>
                  <a:pt x="1001" y="175"/>
                </a:lnTo>
                <a:lnTo>
                  <a:pt x="998" y="147"/>
                </a:lnTo>
                <a:lnTo>
                  <a:pt x="991" y="119"/>
                </a:lnTo>
                <a:lnTo>
                  <a:pt x="978" y="95"/>
                </a:lnTo>
                <a:lnTo>
                  <a:pt x="963" y="73"/>
                </a:lnTo>
                <a:lnTo>
                  <a:pt x="943" y="54"/>
                </a:lnTo>
                <a:lnTo>
                  <a:pt x="920" y="38"/>
                </a:lnTo>
                <a:lnTo>
                  <a:pt x="893" y="27"/>
                </a:lnTo>
                <a:lnTo>
                  <a:pt x="866" y="19"/>
                </a:lnTo>
                <a:lnTo>
                  <a:pt x="837" y="17"/>
                </a:lnTo>
                <a:lnTo>
                  <a:pt x="182" y="17"/>
                </a:lnTo>
                <a:close/>
                <a:moveTo>
                  <a:pt x="182" y="0"/>
                </a:moveTo>
                <a:lnTo>
                  <a:pt x="837" y="0"/>
                </a:lnTo>
                <a:lnTo>
                  <a:pt x="869" y="3"/>
                </a:lnTo>
                <a:lnTo>
                  <a:pt x="900" y="11"/>
                </a:lnTo>
                <a:lnTo>
                  <a:pt x="928" y="24"/>
                </a:lnTo>
                <a:lnTo>
                  <a:pt x="953" y="41"/>
                </a:lnTo>
                <a:lnTo>
                  <a:pt x="975" y="62"/>
                </a:lnTo>
                <a:lnTo>
                  <a:pt x="993" y="86"/>
                </a:lnTo>
                <a:lnTo>
                  <a:pt x="1007" y="113"/>
                </a:lnTo>
                <a:lnTo>
                  <a:pt x="1015" y="143"/>
                </a:lnTo>
                <a:lnTo>
                  <a:pt x="1018" y="175"/>
                </a:lnTo>
                <a:lnTo>
                  <a:pt x="1018" y="802"/>
                </a:lnTo>
                <a:lnTo>
                  <a:pt x="1015" y="834"/>
                </a:lnTo>
                <a:lnTo>
                  <a:pt x="1007" y="863"/>
                </a:lnTo>
                <a:lnTo>
                  <a:pt x="993" y="890"/>
                </a:lnTo>
                <a:lnTo>
                  <a:pt x="975" y="914"/>
                </a:lnTo>
                <a:lnTo>
                  <a:pt x="953" y="935"/>
                </a:lnTo>
                <a:lnTo>
                  <a:pt x="928" y="952"/>
                </a:lnTo>
                <a:lnTo>
                  <a:pt x="900" y="965"/>
                </a:lnTo>
                <a:lnTo>
                  <a:pt x="869" y="973"/>
                </a:lnTo>
                <a:lnTo>
                  <a:pt x="837" y="976"/>
                </a:lnTo>
                <a:lnTo>
                  <a:pt x="182" y="976"/>
                </a:lnTo>
                <a:lnTo>
                  <a:pt x="150" y="973"/>
                </a:lnTo>
                <a:lnTo>
                  <a:pt x="119" y="965"/>
                </a:lnTo>
                <a:lnTo>
                  <a:pt x="90" y="952"/>
                </a:lnTo>
                <a:lnTo>
                  <a:pt x="65" y="935"/>
                </a:lnTo>
                <a:lnTo>
                  <a:pt x="43" y="914"/>
                </a:lnTo>
                <a:lnTo>
                  <a:pt x="25" y="890"/>
                </a:lnTo>
                <a:lnTo>
                  <a:pt x="12" y="863"/>
                </a:lnTo>
                <a:lnTo>
                  <a:pt x="3" y="834"/>
                </a:lnTo>
                <a:lnTo>
                  <a:pt x="0" y="802"/>
                </a:lnTo>
                <a:lnTo>
                  <a:pt x="0" y="175"/>
                </a:lnTo>
                <a:lnTo>
                  <a:pt x="3" y="143"/>
                </a:lnTo>
                <a:lnTo>
                  <a:pt x="12" y="113"/>
                </a:lnTo>
                <a:lnTo>
                  <a:pt x="25" y="86"/>
                </a:lnTo>
                <a:lnTo>
                  <a:pt x="43" y="62"/>
                </a:lnTo>
                <a:lnTo>
                  <a:pt x="65" y="41"/>
                </a:lnTo>
                <a:lnTo>
                  <a:pt x="90" y="24"/>
                </a:lnTo>
                <a:lnTo>
                  <a:pt x="119" y="11"/>
                </a:lnTo>
                <a:lnTo>
                  <a:pt x="150" y="3"/>
                </a:lnTo>
                <a:lnTo>
                  <a:pt x="182" y="0"/>
                </a:lnTo>
                <a:close/>
              </a:path>
            </a:pathLst>
          </a:custGeom>
          <a:solidFill>
            <a:srgbClr val="0D0D0D"/>
          </a:solidFill>
          <a:ln w="0">
            <a:noFill/>
            <a:prstDash val="solid"/>
            <a:round/>
            <a:headEnd/>
            <a:tailEnd/>
          </a:ln>
        </xdr:spPr>
      </xdr:sp>
      <xdr:sp macro="" textlink="">
        <xdr:nvSpPr>
          <xdr:cNvPr id="19" name="Freeform 19">
            <a:extLst>
              <a:ext uri="{FF2B5EF4-FFF2-40B4-BE49-F238E27FC236}">
                <a16:creationId xmlns:a16="http://schemas.microsoft.com/office/drawing/2014/main" id="{00000000-0008-0000-0000-000013040000}"/>
              </a:ext>
            </a:extLst>
          </xdr:cNvPr>
          <xdr:cNvSpPr>
            <a:spLocks noEditPoints="1"/>
          </xdr:cNvSpPr>
        </xdr:nvSpPr>
        <xdr:spPr bwMode="auto">
          <a:xfrm>
            <a:off x="237" y="44"/>
            <a:ext cx="30" cy="23"/>
          </a:xfrm>
          <a:custGeom>
            <a:avLst/>
            <a:gdLst>
              <a:gd name="T0" fmla="*/ 482 w 594"/>
              <a:gd name="T1" fmla="*/ 190 h 431"/>
              <a:gd name="T2" fmla="*/ 465 w 594"/>
              <a:gd name="T3" fmla="*/ 211 h 431"/>
              <a:gd name="T4" fmla="*/ 465 w 594"/>
              <a:gd name="T5" fmla="*/ 237 h 431"/>
              <a:gd name="T6" fmla="*/ 480 w 594"/>
              <a:gd name="T7" fmla="*/ 257 h 431"/>
              <a:gd name="T8" fmla="*/ 504 w 594"/>
              <a:gd name="T9" fmla="*/ 264 h 431"/>
              <a:gd name="T10" fmla="*/ 528 w 594"/>
              <a:gd name="T11" fmla="*/ 257 h 431"/>
              <a:gd name="T12" fmla="*/ 544 w 594"/>
              <a:gd name="T13" fmla="*/ 237 h 431"/>
              <a:gd name="T14" fmla="*/ 543 w 594"/>
              <a:gd name="T15" fmla="*/ 211 h 431"/>
              <a:gd name="T16" fmla="*/ 526 w 594"/>
              <a:gd name="T17" fmla="*/ 190 h 431"/>
              <a:gd name="T18" fmla="*/ 495 w 594"/>
              <a:gd name="T19" fmla="*/ 185 h 431"/>
              <a:gd name="T20" fmla="*/ 70 w 594"/>
              <a:gd name="T21" fmla="*/ 190 h 431"/>
              <a:gd name="T22" fmla="*/ 53 w 594"/>
              <a:gd name="T23" fmla="*/ 211 h 431"/>
              <a:gd name="T24" fmla="*/ 52 w 594"/>
              <a:gd name="T25" fmla="*/ 237 h 431"/>
              <a:gd name="T26" fmla="*/ 67 w 594"/>
              <a:gd name="T27" fmla="*/ 257 h 431"/>
              <a:gd name="T28" fmla="*/ 92 w 594"/>
              <a:gd name="T29" fmla="*/ 264 h 431"/>
              <a:gd name="T30" fmla="*/ 116 w 594"/>
              <a:gd name="T31" fmla="*/ 257 h 431"/>
              <a:gd name="T32" fmla="*/ 130 w 594"/>
              <a:gd name="T33" fmla="*/ 237 h 431"/>
              <a:gd name="T34" fmla="*/ 130 w 594"/>
              <a:gd name="T35" fmla="*/ 211 h 431"/>
              <a:gd name="T36" fmla="*/ 113 w 594"/>
              <a:gd name="T37" fmla="*/ 190 h 431"/>
              <a:gd name="T38" fmla="*/ 82 w 594"/>
              <a:gd name="T39" fmla="*/ 185 h 431"/>
              <a:gd name="T40" fmla="*/ 153 w 594"/>
              <a:gd name="T41" fmla="*/ 37 h 431"/>
              <a:gd name="T42" fmla="*/ 145 w 594"/>
              <a:gd name="T43" fmla="*/ 43 h 431"/>
              <a:gd name="T44" fmla="*/ 99 w 594"/>
              <a:gd name="T45" fmla="*/ 147 h 431"/>
              <a:gd name="T46" fmla="*/ 450 w 594"/>
              <a:gd name="T47" fmla="*/ 46 h 431"/>
              <a:gd name="T48" fmla="*/ 445 w 594"/>
              <a:gd name="T49" fmla="*/ 39 h 431"/>
              <a:gd name="T50" fmla="*/ 437 w 594"/>
              <a:gd name="T51" fmla="*/ 37 h 431"/>
              <a:gd name="T52" fmla="*/ 154 w 594"/>
              <a:gd name="T53" fmla="*/ 0 h 431"/>
              <a:gd name="T54" fmla="*/ 454 w 594"/>
              <a:gd name="T55" fmla="*/ 2 h 431"/>
              <a:gd name="T56" fmla="*/ 482 w 594"/>
              <a:gd name="T57" fmla="*/ 19 h 431"/>
              <a:gd name="T58" fmla="*/ 540 w 594"/>
              <a:gd name="T59" fmla="*/ 147 h 431"/>
              <a:gd name="T60" fmla="*/ 562 w 594"/>
              <a:gd name="T61" fmla="*/ 150 h 431"/>
              <a:gd name="T62" fmla="*/ 586 w 594"/>
              <a:gd name="T63" fmla="*/ 165 h 431"/>
              <a:gd name="T64" fmla="*/ 594 w 594"/>
              <a:gd name="T65" fmla="*/ 191 h 431"/>
              <a:gd name="T66" fmla="*/ 550 w 594"/>
              <a:gd name="T67" fmla="*/ 344 h 431"/>
              <a:gd name="T68" fmla="*/ 550 w 594"/>
              <a:gd name="T69" fmla="*/ 367 h 431"/>
              <a:gd name="T70" fmla="*/ 551 w 594"/>
              <a:gd name="T71" fmla="*/ 389 h 431"/>
              <a:gd name="T72" fmla="*/ 543 w 594"/>
              <a:gd name="T73" fmla="*/ 414 h 431"/>
              <a:gd name="T74" fmla="*/ 521 w 594"/>
              <a:gd name="T75" fmla="*/ 429 h 431"/>
              <a:gd name="T76" fmla="*/ 492 w 594"/>
              <a:gd name="T77" fmla="*/ 429 h 431"/>
              <a:gd name="T78" fmla="*/ 471 w 594"/>
              <a:gd name="T79" fmla="*/ 414 h 431"/>
              <a:gd name="T80" fmla="*/ 463 w 594"/>
              <a:gd name="T81" fmla="*/ 389 h 431"/>
              <a:gd name="T82" fmla="*/ 133 w 594"/>
              <a:gd name="T83" fmla="*/ 344 h 431"/>
              <a:gd name="T84" fmla="*/ 130 w 594"/>
              <a:gd name="T85" fmla="*/ 402 h 431"/>
              <a:gd name="T86" fmla="*/ 115 w 594"/>
              <a:gd name="T87" fmla="*/ 423 h 431"/>
              <a:gd name="T88" fmla="*/ 89 w 594"/>
              <a:gd name="T89" fmla="*/ 431 h 431"/>
              <a:gd name="T90" fmla="*/ 62 w 594"/>
              <a:gd name="T91" fmla="*/ 423 h 431"/>
              <a:gd name="T92" fmla="*/ 47 w 594"/>
              <a:gd name="T93" fmla="*/ 402 h 431"/>
              <a:gd name="T94" fmla="*/ 45 w 594"/>
              <a:gd name="T95" fmla="*/ 380 h 431"/>
              <a:gd name="T96" fmla="*/ 46 w 594"/>
              <a:gd name="T97" fmla="*/ 354 h 431"/>
              <a:gd name="T98" fmla="*/ 0 w 594"/>
              <a:gd name="T99" fmla="*/ 344 h 431"/>
              <a:gd name="T100" fmla="*/ 3 w 594"/>
              <a:gd name="T101" fmla="*/ 177 h 431"/>
              <a:gd name="T102" fmla="*/ 19 w 594"/>
              <a:gd name="T103" fmla="*/ 156 h 431"/>
              <a:gd name="T104" fmla="*/ 47 w 594"/>
              <a:gd name="T105" fmla="*/ 147 h 431"/>
              <a:gd name="T106" fmla="*/ 103 w 594"/>
              <a:gd name="T107" fmla="*/ 32 h 431"/>
              <a:gd name="T108" fmla="*/ 123 w 594"/>
              <a:gd name="T109" fmla="*/ 9 h 431"/>
              <a:gd name="T110" fmla="*/ 154 w 594"/>
              <a:gd name="T111" fmla="*/ 0 h 4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594" h="431">
                <a:moveTo>
                  <a:pt x="495" y="185"/>
                </a:moveTo>
                <a:lnTo>
                  <a:pt x="482" y="190"/>
                </a:lnTo>
                <a:lnTo>
                  <a:pt x="472" y="199"/>
                </a:lnTo>
                <a:lnTo>
                  <a:pt x="465" y="211"/>
                </a:lnTo>
                <a:lnTo>
                  <a:pt x="463" y="225"/>
                </a:lnTo>
                <a:lnTo>
                  <a:pt x="465" y="237"/>
                </a:lnTo>
                <a:lnTo>
                  <a:pt x="470" y="248"/>
                </a:lnTo>
                <a:lnTo>
                  <a:pt x="480" y="257"/>
                </a:lnTo>
                <a:lnTo>
                  <a:pt x="491" y="262"/>
                </a:lnTo>
                <a:lnTo>
                  <a:pt x="504" y="264"/>
                </a:lnTo>
                <a:lnTo>
                  <a:pt x="517" y="262"/>
                </a:lnTo>
                <a:lnTo>
                  <a:pt x="528" y="257"/>
                </a:lnTo>
                <a:lnTo>
                  <a:pt x="537" y="248"/>
                </a:lnTo>
                <a:lnTo>
                  <a:pt x="544" y="237"/>
                </a:lnTo>
                <a:lnTo>
                  <a:pt x="546" y="225"/>
                </a:lnTo>
                <a:lnTo>
                  <a:pt x="543" y="211"/>
                </a:lnTo>
                <a:lnTo>
                  <a:pt x="536" y="199"/>
                </a:lnTo>
                <a:lnTo>
                  <a:pt x="526" y="190"/>
                </a:lnTo>
                <a:lnTo>
                  <a:pt x="512" y="185"/>
                </a:lnTo>
                <a:lnTo>
                  <a:pt x="495" y="185"/>
                </a:lnTo>
                <a:close/>
                <a:moveTo>
                  <a:pt x="82" y="185"/>
                </a:moveTo>
                <a:lnTo>
                  <a:pt x="70" y="190"/>
                </a:lnTo>
                <a:lnTo>
                  <a:pt x="59" y="199"/>
                </a:lnTo>
                <a:lnTo>
                  <a:pt x="53" y="211"/>
                </a:lnTo>
                <a:lnTo>
                  <a:pt x="50" y="225"/>
                </a:lnTo>
                <a:lnTo>
                  <a:pt x="52" y="237"/>
                </a:lnTo>
                <a:lnTo>
                  <a:pt x="58" y="248"/>
                </a:lnTo>
                <a:lnTo>
                  <a:pt x="67" y="257"/>
                </a:lnTo>
                <a:lnTo>
                  <a:pt x="78" y="262"/>
                </a:lnTo>
                <a:lnTo>
                  <a:pt x="92" y="264"/>
                </a:lnTo>
                <a:lnTo>
                  <a:pt x="104" y="262"/>
                </a:lnTo>
                <a:lnTo>
                  <a:pt x="116" y="257"/>
                </a:lnTo>
                <a:lnTo>
                  <a:pt x="125" y="248"/>
                </a:lnTo>
                <a:lnTo>
                  <a:pt x="130" y="237"/>
                </a:lnTo>
                <a:lnTo>
                  <a:pt x="133" y="225"/>
                </a:lnTo>
                <a:lnTo>
                  <a:pt x="130" y="211"/>
                </a:lnTo>
                <a:lnTo>
                  <a:pt x="123" y="199"/>
                </a:lnTo>
                <a:lnTo>
                  <a:pt x="113" y="190"/>
                </a:lnTo>
                <a:lnTo>
                  <a:pt x="100" y="185"/>
                </a:lnTo>
                <a:lnTo>
                  <a:pt x="82" y="185"/>
                </a:lnTo>
                <a:close/>
                <a:moveTo>
                  <a:pt x="156" y="37"/>
                </a:moveTo>
                <a:lnTo>
                  <a:pt x="153" y="37"/>
                </a:lnTo>
                <a:lnTo>
                  <a:pt x="148" y="39"/>
                </a:lnTo>
                <a:lnTo>
                  <a:pt x="145" y="43"/>
                </a:lnTo>
                <a:lnTo>
                  <a:pt x="143" y="46"/>
                </a:lnTo>
                <a:lnTo>
                  <a:pt x="99" y="147"/>
                </a:lnTo>
                <a:lnTo>
                  <a:pt x="495" y="147"/>
                </a:lnTo>
                <a:lnTo>
                  <a:pt x="450" y="46"/>
                </a:lnTo>
                <a:lnTo>
                  <a:pt x="448" y="43"/>
                </a:lnTo>
                <a:lnTo>
                  <a:pt x="445" y="39"/>
                </a:lnTo>
                <a:lnTo>
                  <a:pt x="441" y="37"/>
                </a:lnTo>
                <a:lnTo>
                  <a:pt x="437" y="37"/>
                </a:lnTo>
                <a:lnTo>
                  <a:pt x="156" y="37"/>
                </a:lnTo>
                <a:close/>
                <a:moveTo>
                  <a:pt x="154" y="0"/>
                </a:moveTo>
                <a:lnTo>
                  <a:pt x="439" y="0"/>
                </a:lnTo>
                <a:lnTo>
                  <a:pt x="454" y="2"/>
                </a:lnTo>
                <a:lnTo>
                  <a:pt x="469" y="9"/>
                </a:lnTo>
                <a:lnTo>
                  <a:pt x="482" y="19"/>
                </a:lnTo>
                <a:lnTo>
                  <a:pt x="490" y="32"/>
                </a:lnTo>
                <a:lnTo>
                  <a:pt x="540" y="147"/>
                </a:lnTo>
                <a:lnTo>
                  <a:pt x="548" y="147"/>
                </a:lnTo>
                <a:lnTo>
                  <a:pt x="562" y="150"/>
                </a:lnTo>
                <a:lnTo>
                  <a:pt x="575" y="156"/>
                </a:lnTo>
                <a:lnTo>
                  <a:pt x="586" y="165"/>
                </a:lnTo>
                <a:lnTo>
                  <a:pt x="592" y="177"/>
                </a:lnTo>
                <a:lnTo>
                  <a:pt x="594" y="191"/>
                </a:lnTo>
                <a:lnTo>
                  <a:pt x="594" y="344"/>
                </a:lnTo>
                <a:lnTo>
                  <a:pt x="550" y="344"/>
                </a:lnTo>
                <a:lnTo>
                  <a:pt x="550" y="354"/>
                </a:lnTo>
                <a:lnTo>
                  <a:pt x="550" y="367"/>
                </a:lnTo>
                <a:lnTo>
                  <a:pt x="551" y="380"/>
                </a:lnTo>
                <a:lnTo>
                  <a:pt x="551" y="389"/>
                </a:lnTo>
                <a:lnTo>
                  <a:pt x="549" y="402"/>
                </a:lnTo>
                <a:lnTo>
                  <a:pt x="543" y="414"/>
                </a:lnTo>
                <a:lnTo>
                  <a:pt x="532" y="423"/>
                </a:lnTo>
                <a:lnTo>
                  <a:pt x="521" y="429"/>
                </a:lnTo>
                <a:lnTo>
                  <a:pt x="507" y="431"/>
                </a:lnTo>
                <a:lnTo>
                  <a:pt x="492" y="429"/>
                </a:lnTo>
                <a:lnTo>
                  <a:pt x="481" y="423"/>
                </a:lnTo>
                <a:lnTo>
                  <a:pt x="471" y="414"/>
                </a:lnTo>
                <a:lnTo>
                  <a:pt x="465" y="402"/>
                </a:lnTo>
                <a:lnTo>
                  <a:pt x="463" y="389"/>
                </a:lnTo>
                <a:lnTo>
                  <a:pt x="463" y="344"/>
                </a:lnTo>
                <a:lnTo>
                  <a:pt x="133" y="344"/>
                </a:lnTo>
                <a:lnTo>
                  <a:pt x="133" y="389"/>
                </a:lnTo>
                <a:lnTo>
                  <a:pt x="130" y="402"/>
                </a:lnTo>
                <a:lnTo>
                  <a:pt x="124" y="414"/>
                </a:lnTo>
                <a:lnTo>
                  <a:pt x="115" y="423"/>
                </a:lnTo>
                <a:lnTo>
                  <a:pt x="102" y="429"/>
                </a:lnTo>
                <a:lnTo>
                  <a:pt x="89" y="431"/>
                </a:lnTo>
                <a:lnTo>
                  <a:pt x="75" y="429"/>
                </a:lnTo>
                <a:lnTo>
                  <a:pt x="62" y="423"/>
                </a:lnTo>
                <a:lnTo>
                  <a:pt x="53" y="414"/>
                </a:lnTo>
                <a:lnTo>
                  <a:pt x="47" y="402"/>
                </a:lnTo>
                <a:lnTo>
                  <a:pt x="45" y="389"/>
                </a:lnTo>
                <a:lnTo>
                  <a:pt x="45" y="380"/>
                </a:lnTo>
                <a:lnTo>
                  <a:pt x="45" y="367"/>
                </a:lnTo>
                <a:lnTo>
                  <a:pt x="46" y="354"/>
                </a:lnTo>
                <a:lnTo>
                  <a:pt x="46" y="344"/>
                </a:lnTo>
                <a:lnTo>
                  <a:pt x="0" y="344"/>
                </a:lnTo>
                <a:lnTo>
                  <a:pt x="0" y="191"/>
                </a:lnTo>
                <a:lnTo>
                  <a:pt x="3" y="177"/>
                </a:lnTo>
                <a:lnTo>
                  <a:pt x="9" y="165"/>
                </a:lnTo>
                <a:lnTo>
                  <a:pt x="19" y="156"/>
                </a:lnTo>
                <a:lnTo>
                  <a:pt x="32" y="150"/>
                </a:lnTo>
                <a:lnTo>
                  <a:pt x="47" y="147"/>
                </a:lnTo>
                <a:lnTo>
                  <a:pt x="53" y="147"/>
                </a:lnTo>
                <a:lnTo>
                  <a:pt x="103" y="32"/>
                </a:lnTo>
                <a:lnTo>
                  <a:pt x="112" y="19"/>
                </a:lnTo>
                <a:lnTo>
                  <a:pt x="123" y="9"/>
                </a:lnTo>
                <a:lnTo>
                  <a:pt x="138" y="2"/>
                </a:lnTo>
                <a:lnTo>
                  <a:pt x="154" y="0"/>
                </a:lnTo>
                <a:close/>
              </a:path>
            </a:pathLst>
          </a:custGeom>
          <a:solidFill>
            <a:srgbClr val="0D0D0D"/>
          </a:solidFill>
          <a:ln w="0">
            <a:noFill/>
            <a:prstDash val="solid"/>
            <a:round/>
            <a:headEnd/>
            <a:tailEnd/>
          </a:ln>
        </xdr:spPr>
      </xdr:sp>
      <xdr:sp macro="" textlink="">
        <xdr:nvSpPr>
          <xdr:cNvPr id="20" name="Freeform 20">
            <a:extLst>
              <a:ext uri="{FF2B5EF4-FFF2-40B4-BE49-F238E27FC236}">
                <a16:creationId xmlns:a16="http://schemas.microsoft.com/office/drawing/2014/main" id="{00000000-0008-0000-0000-000014040000}"/>
              </a:ext>
            </a:extLst>
          </xdr:cNvPr>
          <xdr:cNvSpPr>
            <a:spLocks noEditPoints="1"/>
          </xdr:cNvSpPr>
        </xdr:nvSpPr>
        <xdr:spPr bwMode="auto">
          <a:xfrm>
            <a:off x="226" y="30"/>
            <a:ext cx="51" cy="51"/>
          </a:xfrm>
          <a:custGeom>
            <a:avLst/>
            <a:gdLst>
              <a:gd name="T0" fmla="*/ 152 w 1017"/>
              <a:gd name="T1" fmla="*/ 19 h 976"/>
              <a:gd name="T2" fmla="*/ 98 w 1017"/>
              <a:gd name="T3" fmla="*/ 38 h 976"/>
              <a:gd name="T4" fmla="*/ 55 w 1017"/>
              <a:gd name="T5" fmla="*/ 73 h 976"/>
              <a:gd name="T6" fmla="*/ 27 w 1017"/>
              <a:gd name="T7" fmla="*/ 119 h 976"/>
              <a:gd name="T8" fmla="*/ 16 w 1017"/>
              <a:gd name="T9" fmla="*/ 175 h 976"/>
              <a:gd name="T10" fmla="*/ 20 w 1017"/>
              <a:gd name="T11" fmla="*/ 831 h 976"/>
              <a:gd name="T12" fmla="*/ 38 w 1017"/>
              <a:gd name="T13" fmla="*/ 882 h 976"/>
              <a:gd name="T14" fmla="*/ 75 w 1017"/>
              <a:gd name="T15" fmla="*/ 923 h 976"/>
              <a:gd name="T16" fmla="*/ 123 w 1017"/>
              <a:gd name="T17" fmla="*/ 950 h 976"/>
              <a:gd name="T18" fmla="*/ 181 w 1017"/>
              <a:gd name="T19" fmla="*/ 960 h 976"/>
              <a:gd name="T20" fmla="*/ 865 w 1017"/>
              <a:gd name="T21" fmla="*/ 957 h 976"/>
              <a:gd name="T22" fmla="*/ 918 w 1017"/>
              <a:gd name="T23" fmla="*/ 938 h 976"/>
              <a:gd name="T24" fmla="*/ 961 w 1017"/>
              <a:gd name="T25" fmla="*/ 904 h 976"/>
              <a:gd name="T26" fmla="*/ 989 w 1017"/>
              <a:gd name="T27" fmla="*/ 857 h 976"/>
              <a:gd name="T28" fmla="*/ 1000 w 1017"/>
              <a:gd name="T29" fmla="*/ 802 h 976"/>
              <a:gd name="T30" fmla="*/ 997 w 1017"/>
              <a:gd name="T31" fmla="*/ 147 h 976"/>
              <a:gd name="T32" fmla="*/ 977 w 1017"/>
              <a:gd name="T33" fmla="*/ 95 h 976"/>
              <a:gd name="T34" fmla="*/ 941 w 1017"/>
              <a:gd name="T35" fmla="*/ 54 h 976"/>
              <a:gd name="T36" fmla="*/ 893 w 1017"/>
              <a:gd name="T37" fmla="*/ 27 h 976"/>
              <a:gd name="T38" fmla="*/ 835 w 1017"/>
              <a:gd name="T39" fmla="*/ 17 h 976"/>
              <a:gd name="T40" fmla="*/ 181 w 1017"/>
              <a:gd name="T41" fmla="*/ 0 h 976"/>
              <a:gd name="T42" fmla="*/ 868 w 1017"/>
              <a:gd name="T43" fmla="*/ 3 h 976"/>
              <a:gd name="T44" fmla="*/ 927 w 1017"/>
              <a:gd name="T45" fmla="*/ 24 h 976"/>
              <a:gd name="T46" fmla="*/ 974 w 1017"/>
              <a:gd name="T47" fmla="*/ 62 h 976"/>
              <a:gd name="T48" fmla="*/ 1005 w 1017"/>
              <a:gd name="T49" fmla="*/ 113 h 976"/>
              <a:gd name="T50" fmla="*/ 1017 w 1017"/>
              <a:gd name="T51" fmla="*/ 175 h 976"/>
              <a:gd name="T52" fmla="*/ 1014 w 1017"/>
              <a:gd name="T53" fmla="*/ 834 h 976"/>
              <a:gd name="T54" fmla="*/ 992 w 1017"/>
              <a:gd name="T55" fmla="*/ 890 h 976"/>
              <a:gd name="T56" fmla="*/ 952 w 1017"/>
              <a:gd name="T57" fmla="*/ 935 h 976"/>
              <a:gd name="T58" fmla="*/ 898 w 1017"/>
              <a:gd name="T59" fmla="*/ 965 h 976"/>
              <a:gd name="T60" fmla="*/ 835 w 1017"/>
              <a:gd name="T61" fmla="*/ 976 h 976"/>
              <a:gd name="T62" fmla="*/ 149 w 1017"/>
              <a:gd name="T63" fmla="*/ 973 h 976"/>
              <a:gd name="T64" fmla="*/ 90 w 1017"/>
              <a:gd name="T65" fmla="*/ 952 h 976"/>
              <a:gd name="T66" fmla="*/ 42 w 1017"/>
              <a:gd name="T67" fmla="*/ 914 h 976"/>
              <a:gd name="T68" fmla="*/ 10 w 1017"/>
              <a:gd name="T69" fmla="*/ 863 h 976"/>
              <a:gd name="T70" fmla="*/ 0 w 1017"/>
              <a:gd name="T71" fmla="*/ 802 h 976"/>
              <a:gd name="T72" fmla="*/ 2 w 1017"/>
              <a:gd name="T73" fmla="*/ 143 h 976"/>
              <a:gd name="T74" fmla="*/ 24 w 1017"/>
              <a:gd name="T75" fmla="*/ 86 h 976"/>
              <a:gd name="T76" fmla="*/ 64 w 1017"/>
              <a:gd name="T77" fmla="*/ 41 h 976"/>
              <a:gd name="T78" fmla="*/ 118 w 1017"/>
              <a:gd name="T79" fmla="*/ 11 h 976"/>
              <a:gd name="T80" fmla="*/ 181 w 1017"/>
              <a:gd name="T81" fmla="*/ 0 h 9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017" h="976">
                <a:moveTo>
                  <a:pt x="181" y="17"/>
                </a:moveTo>
                <a:lnTo>
                  <a:pt x="152" y="19"/>
                </a:lnTo>
                <a:lnTo>
                  <a:pt x="123" y="27"/>
                </a:lnTo>
                <a:lnTo>
                  <a:pt x="98" y="38"/>
                </a:lnTo>
                <a:lnTo>
                  <a:pt x="75" y="54"/>
                </a:lnTo>
                <a:lnTo>
                  <a:pt x="55" y="73"/>
                </a:lnTo>
                <a:lnTo>
                  <a:pt x="38" y="95"/>
                </a:lnTo>
                <a:lnTo>
                  <a:pt x="27" y="119"/>
                </a:lnTo>
                <a:lnTo>
                  <a:pt x="20" y="147"/>
                </a:lnTo>
                <a:lnTo>
                  <a:pt x="16" y="175"/>
                </a:lnTo>
                <a:lnTo>
                  <a:pt x="16" y="802"/>
                </a:lnTo>
                <a:lnTo>
                  <a:pt x="20" y="831"/>
                </a:lnTo>
                <a:lnTo>
                  <a:pt x="27" y="857"/>
                </a:lnTo>
                <a:lnTo>
                  <a:pt x="38" y="882"/>
                </a:lnTo>
                <a:lnTo>
                  <a:pt x="55" y="904"/>
                </a:lnTo>
                <a:lnTo>
                  <a:pt x="75" y="923"/>
                </a:lnTo>
                <a:lnTo>
                  <a:pt x="98" y="938"/>
                </a:lnTo>
                <a:lnTo>
                  <a:pt x="123" y="950"/>
                </a:lnTo>
                <a:lnTo>
                  <a:pt x="152" y="957"/>
                </a:lnTo>
                <a:lnTo>
                  <a:pt x="181" y="960"/>
                </a:lnTo>
                <a:lnTo>
                  <a:pt x="835" y="960"/>
                </a:lnTo>
                <a:lnTo>
                  <a:pt x="865" y="957"/>
                </a:lnTo>
                <a:lnTo>
                  <a:pt x="893" y="950"/>
                </a:lnTo>
                <a:lnTo>
                  <a:pt x="918" y="938"/>
                </a:lnTo>
                <a:lnTo>
                  <a:pt x="941" y="923"/>
                </a:lnTo>
                <a:lnTo>
                  <a:pt x="961" y="904"/>
                </a:lnTo>
                <a:lnTo>
                  <a:pt x="977" y="882"/>
                </a:lnTo>
                <a:lnTo>
                  <a:pt x="989" y="857"/>
                </a:lnTo>
                <a:lnTo>
                  <a:pt x="997" y="831"/>
                </a:lnTo>
                <a:lnTo>
                  <a:pt x="1000" y="802"/>
                </a:lnTo>
                <a:lnTo>
                  <a:pt x="1000" y="175"/>
                </a:lnTo>
                <a:lnTo>
                  <a:pt x="997" y="147"/>
                </a:lnTo>
                <a:lnTo>
                  <a:pt x="989" y="119"/>
                </a:lnTo>
                <a:lnTo>
                  <a:pt x="977" y="95"/>
                </a:lnTo>
                <a:lnTo>
                  <a:pt x="961" y="73"/>
                </a:lnTo>
                <a:lnTo>
                  <a:pt x="941" y="54"/>
                </a:lnTo>
                <a:lnTo>
                  <a:pt x="918" y="38"/>
                </a:lnTo>
                <a:lnTo>
                  <a:pt x="893" y="27"/>
                </a:lnTo>
                <a:lnTo>
                  <a:pt x="865" y="19"/>
                </a:lnTo>
                <a:lnTo>
                  <a:pt x="835" y="17"/>
                </a:lnTo>
                <a:lnTo>
                  <a:pt x="181" y="17"/>
                </a:lnTo>
                <a:close/>
                <a:moveTo>
                  <a:pt x="181" y="0"/>
                </a:moveTo>
                <a:lnTo>
                  <a:pt x="835" y="0"/>
                </a:lnTo>
                <a:lnTo>
                  <a:pt x="868" y="3"/>
                </a:lnTo>
                <a:lnTo>
                  <a:pt x="898" y="11"/>
                </a:lnTo>
                <a:lnTo>
                  <a:pt x="927" y="24"/>
                </a:lnTo>
                <a:lnTo>
                  <a:pt x="952" y="41"/>
                </a:lnTo>
                <a:lnTo>
                  <a:pt x="974" y="62"/>
                </a:lnTo>
                <a:lnTo>
                  <a:pt x="992" y="86"/>
                </a:lnTo>
                <a:lnTo>
                  <a:pt x="1005" y="113"/>
                </a:lnTo>
                <a:lnTo>
                  <a:pt x="1014" y="143"/>
                </a:lnTo>
                <a:lnTo>
                  <a:pt x="1017" y="175"/>
                </a:lnTo>
                <a:lnTo>
                  <a:pt x="1017" y="802"/>
                </a:lnTo>
                <a:lnTo>
                  <a:pt x="1014" y="834"/>
                </a:lnTo>
                <a:lnTo>
                  <a:pt x="1005" y="863"/>
                </a:lnTo>
                <a:lnTo>
                  <a:pt x="992" y="890"/>
                </a:lnTo>
                <a:lnTo>
                  <a:pt x="974" y="914"/>
                </a:lnTo>
                <a:lnTo>
                  <a:pt x="952" y="935"/>
                </a:lnTo>
                <a:lnTo>
                  <a:pt x="927" y="952"/>
                </a:lnTo>
                <a:lnTo>
                  <a:pt x="898" y="965"/>
                </a:lnTo>
                <a:lnTo>
                  <a:pt x="868" y="973"/>
                </a:lnTo>
                <a:lnTo>
                  <a:pt x="835" y="976"/>
                </a:lnTo>
                <a:lnTo>
                  <a:pt x="181" y="976"/>
                </a:lnTo>
                <a:lnTo>
                  <a:pt x="149" y="973"/>
                </a:lnTo>
                <a:lnTo>
                  <a:pt x="118" y="965"/>
                </a:lnTo>
                <a:lnTo>
                  <a:pt x="90" y="952"/>
                </a:lnTo>
                <a:lnTo>
                  <a:pt x="64" y="935"/>
                </a:lnTo>
                <a:lnTo>
                  <a:pt x="42" y="914"/>
                </a:lnTo>
                <a:lnTo>
                  <a:pt x="24" y="890"/>
                </a:lnTo>
                <a:lnTo>
                  <a:pt x="10" y="863"/>
                </a:lnTo>
                <a:lnTo>
                  <a:pt x="2" y="834"/>
                </a:lnTo>
                <a:lnTo>
                  <a:pt x="0" y="802"/>
                </a:lnTo>
                <a:lnTo>
                  <a:pt x="0" y="175"/>
                </a:lnTo>
                <a:lnTo>
                  <a:pt x="2" y="143"/>
                </a:lnTo>
                <a:lnTo>
                  <a:pt x="10" y="113"/>
                </a:lnTo>
                <a:lnTo>
                  <a:pt x="24" y="86"/>
                </a:lnTo>
                <a:lnTo>
                  <a:pt x="42" y="62"/>
                </a:lnTo>
                <a:lnTo>
                  <a:pt x="64" y="41"/>
                </a:lnTo>
                <a:lnTo>
                  <a:pt x="90" y="24"/>
                </a:lnTo>
                <a:lnTo>
                  <a:pt x="118" y="11"/>
                </a:lnTo>
                <a:lnTo>
                  <a:pt x="149" y="3"/>
                </a:lnTo>
                <a:lnTo>
                  <a:pt x="181" y="0"/>
                </a:lnTo>
                <a:close/>
              </a:path>
            </a:pathLst>
          </a:custGeom>
          <a:solidFill>
            <a:srgbClr val="0D0D0D"/>
          </a:solidFill>
          <a:ln w="0">
            <a:noFill/>
            <a:prstDash val="solid"/>
            <a:round/>
            <a:headEnd/>
            <a:tailEnd/>
          </a:ln>
        </xdr:spPr>
      </xdr:sp>
    </xdr:grpSp>
    <xdr:clientData/>
  </xdr:twoCellAnchor>
</xdr:wsDr>
</file>

<file path=xl/tables/table1.xml><?xml version="1.0" encoding="utf-8"?>
<table xmlns="http://schemas.openxmlformats.org/spreadsheetml/2006/main" id="1" name="Expenses" displayName="Expenses" ref="B13:I28" totalsRowCount="1" headerRowDxfId="54" dataDxfId="53" totalsRowDxfId="52" headerRowCellStyle="Heading 2">
  <tableColumns count="8">
    <tableColumn id="1" name="Date" totalsRowLabel="Total" dataDxfId="51" totalsRowDxfId="22" dataCellStyle="Date"/>
    <tableColumn id="2" name="Type" dataDxfId="50" totalsRowDxfId="21"/>
    <tableColumn id="3" name="Description of Expense, Vendor, or Miles" totalsRowFunction="sum" dataDxfId="49" totalsRowDxfId="20" dataCellStyle="Input"/>
    <tableColumn id="4" name="Pcard" totalsRowFunction="sum" dataDxfId="48" totalsRowDxfId="19" dataCellStyle="Input"/>
    <tableColumn id="5" name="Personal" totalsRowFunction="sum" dataDxfId="47" totalsRowDxfId="18" dataCellStyle="Input"/>
    <tableColumn id="7" name=" Paid by a 3rd party (outside UF)" totalsRowFunction="sum" dataDxfId="46" totalsRowDxfId="17" dataCellStyle="Input"/>
    <tableColumn id="13" name="Total" totalsRowFunction="sum" dataDxfId="45" totalsRowDxfId="16" dataCellStyle="Currency">
      <calculatedColumnFormula>Expenses[[#This Row],[Pcard]]+Expenses[[#This Row],[Personal]]+Expenses[[#This Row],[ Paid by a 3rd party (outside UF)]]</calculatedColumnFormula>
    </tableColumn>
    <tableColumn id="6" name="Comments" dataDxfId="44" totalsRowDxfId="15" dataCellStyle="Input"/>
  </tableColumns>
  <tableStyleInfo name="Travel Expense Report" showFirstColumn="0" showLastColumn="0" showRowStripes="1" showColumnStripes="0"/>
  <extLst>
    <ext xmlns:x14="http://schemas.microsoft.com/office/spreadsheetml/2009/9/main" uri="{504A1905-F514-4f6f-8877-14C23A59335A}">
      <x14:table altTextSummary="List of expense details such as Date, Description, Airfare, Lodging, Ground Transportation, Meals &amp; Tips, Conferences and Seminars, Miles, Mileage Reimbursement, Miscellaneous, Currency Exchange Rage, Expense Currency, and Total"/>
    </ext>
  </extLst>
</table>
</file>

<file path=xl/tables/table2.xml><?xml version="1.0" encoding="utf-8"?>
<table xmlns="http://schemas.openxmlformats.org/spreadsheetml/2006/main" id="3" name="Expenses4" displayName="Expenses4" ref="B13:I28" totalsRowCount="1" headerRowDxfId="43" dataDxfId="42" totalsRowDxfId="41" headerRowCellStyle="Heading 2">
  <tableColumns count="8">
    <tableColumn id="1" name="Date" totalsRowLabel="Total" dataDxfId="40" totalsRowDxfId="7" dataCellStyle="Date"/>
    <tableColumn id="2" name="Type" dataDxfId="39" totalsRowDxfId="6"/>
    <tableColumn id="3" name="Description of Expense, Vendor, or Miles" totalsRowFunction="sum" dataDxfId="38" totalsRowDxfId="5" dataCellStyle="Input"/>
    <tableColumn id="4" name="Pcard" totalsRowFunction="sum" dataDxfId="37" totalsRowDxfId="4" dataCellStyle="Input"/>
    <tableColumn id="5" name="Personal" totalsRowFunction="sum" dataDxfId="36" totalsRowDxfId="3" dataCellStyle="Input"/>
    <tableColumn id="7" name=" Paid by a 3rd party (outside UF)" totalsRowFunction="sum" dataDxfId="35" totalsRowDxfId="2" dataCellStyle="Input"/>
    <tableColumn id="13" name="Total" totalsRowFunction="sum" dataDxfId="34" totalsRowDxfId="1" dataCellStyle="Currency">
      <calculatedColumnFormula>Expenses4[[#This Row],[Pcard]]+Expenses4[[#This Row],[Personal]]+Expenses4[[#This Row],[ Paid by a 3rd party (outside UF)]]</calculatedColumnFormula>
    </tableColumn>
    <tableColumn id="6" name="Comments" dataDxfId="33" totalsRowDxfId="0" dataCellStyle="Input"/>
  </tableColumns>
  <tableStyleInfo name="Travel Expense Report" showFirstColumn="0" showLastColumn="0" showRowStripes="1" showColumnStripes="0"/>
  <extLst>
    <ext xmlns:x14="http://schemas.microsoft.com/office/spreadsheetml/2009/9/main" uri="{504A1905-F514-4f6f-8877-14C23A59335A}">
      <x14:table altTextSummary="List of expense details such as Date, Description, Airfare, Lodging, Ground Transportation, Meals &amp; Tips, Conferences and Seminars, Miles, Mileage Reimbursement, Miscellaneous, Currency Exchange Rage, Expense Currency, and Total"/>
    </ext>
  </extLst>
</table>
</file>

<file path=xl/tables/table3.xml><?xml version="1.0" encoding="utf-8"?>
<table xmlns="http://schemas.openxmlformats.org/spreadsheetml/2006/main" id="2" name="Table2" displayName="Table2" ref="A4:G20" totalsRowCount="1" headerRowDxfId="32" dataDxfId="30" headerRowBorderDxfId="31" dataCellStyle="Currency">
  <autoFilter ref="A4:G1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Meal Location" totalsRowLabel="Total" dataDxfId="29" totalsRowDxfId="14"/>
    <tableColumn id="2" name="Date" dataDxfId="28" totalsRowDxfId="13"/>
    <tableColumn id="3" name="Breakfast" dataDxfId="27" totalsRowDxfId="12" dataCellStyle="Currency"/>
    <tableColumn id="4" name="Lunch" dataDxfId="26" totalsRowDxfId="11" dataCellStyle="Currency"/>
    <tableColumn id="5" name="Dinner" dataDxfId="25" totalsRowDxfId="10" dataCellStyle="Currency"/>
    <tableColumn id="6" name="Totals" totalsRowFunction="sum" dataDxfId="24" totalsRowDxfId="9"/>
    <tableColumn id="7" name="NOTES" dataDxfId="23" totalsRowDxfId="8"/>
  </tableColumns>
  <tableStyleInfo name="Travel Expense Report" showFirstColumn="0" showLastColumn="0" showRowStripes="1" showColumnStripes="0"/>
</table>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Travel Expense Report">
      <a:majorFont>
        <a:latin typeface="Calibri"/>
        <a:ea typeface=""/>
        <a:cs typeface=""/>
      </a:majorFont>
      <a:minorFont>
        <a:latin typeface="Calibri 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Q28"/>
  <sheetViews>
    <sheetView showGridLines="0" zoomScale="70" zoomScaleNormal="70" workbookViewId="0">
      <selection activeCell="L7" sqref="K7:L12"/>
    </sheetView>
  </sheetViews>
  <sheetFormatPr defaultColWidth="11.5" defaultRowHeight="30" customHeight="1" x14ac:dyDescent="0.25"/>
  <cols>
    <col min="1" max="1" width="2.625" style="38" customWidth="1"/>
    <col min="2" max="2" width="12.375" style="38" customWidth="1"/>
    <col min="3" max="3" width="30.625" style="38" customWidth="1"/>
    <col min="4" max="4" width="20.625" style="38" customWidth="1"/>
    <col min="5" max="5" width="20.125" style="38" customWidth="1"/>
    <col min="6" max="6" width="22.125" style="38" customWidth="1"/>
    <col min="7" max="7" width="24" style="38" customWidth="1"/>
    <col min="8" max="8" width="29.375" style="38" customWidth="1"/>
    <col min="9" max="9" width="40.5" style="38" customWidth="1"/>
    <col min="10" max="10" width="5" style="38" customWidth="1"/>
    <col min="11" max="11" width="16.375" style="38" customWidth="1"/>
    <col min="12" max="12" width="17.375" style="38" customWidth="1"/>
    <col min="13" max="13" width="9.75" style="38" customWidth="1"/>
    <col min="14" max="14" width="9.125" style="38" customWidth="1"/>
    <col min="15" max="15" width="13.375" style="38" customWidth="1"/>
    <col min="16" max="16" width="7.25" style="38" bestFit="1" customWidth="1"/>
    <col min="17" max="16384" width="11.5" style="38"/>
  </cols>
  <sheetData>
    <row r="1" spans="1:15" ht="75" customHeight="1" x14ac:dyDescent="0.25">
      <c r="A1" s="65"/>
      <c r="B1" s="85" t="s">
        <v>89</v>
      </c>
      <c r="C1" s="85"/>
      <c r="D1" s="85"/>
      <c r="E1" s="85"/>
      <c r="F1" s="85"/>
      <c r="G1" s="85"/>
      <c r="H1" s="85"/>
      <c r="I1" s="17"/>
      <c r="J1" s="17"/>
      <c r="K1" s="8"/>
      <c r="L1" s="8"/>
      <c r="M1" s="73"/>
      <c r="N1" s="73"/>
      <c r="O1" s="73"/>
    </row>
    <row r="2" spans="1:15" ht="15" customHeight="1" x14ac:dyDescent="0.25">
      <c r="A2" s="65"/>
      <c r="B2" s="39"/>
    </row>
    <row r="3" spans="1:15" ht="30" customHeight="1" x14ac:dyDescent="0.25">
      <c r="A3" s="65"/>
      <c r="B3" s="40" t="s">
        <v>0</v>
      </c>
      <c r="C3" s="41"/>
      <c r="D3" s="42" t="s">
        <v>36</v>
      </c>
      <c r="E3" s="89"/>
      <c r="F3" s="89"/>
      <c r="G3" s="42" t="s">
        <v>1</v>
      </c>
      <c r="H3" s="43">
        <v>0.44500000000000001</v>
      </c>
      <c r="I3" s="44"/>
    </row>
    <row r="4" spans="1:15" ht="8.1" customHeight="1" x14ac:dyDescent="0.25">
      <c r="A4" s="65"/>
      <c r="B4" s="39"/>
      <c r="D4" s="45"/>
      <c r="E4" s="46"/>
      <c r="F4" s="47"/>
      <c r="G4" s="45"/>
    </row>
    <row r="5" spans="1:15" ht="30" customHeight="1" x14ac:dyDescent="0.25">
      <c r="A5" s="65"/>
      <c r="B5" s="40" t="s">
        <v>5</v>
      </c>
      <c r="C5" s="41"/>
      <c r="D5" s="42" t="s">
        <v>37</v>
      </c>
      <c r="E5" s="90"/>
      <c r="F5" s="91"/>
      <c r="G5" s="42" t="s">
        <v>2</v>
      </c>
      <c r="H5" s="74">
        <f>Expenses[[#Totals],[Personal]]</f>
        <v>0</v>
      </c>
      <c r="I5" s="44"/>
      <c r="K5" s="66"/>
    </row>
    <row r="6" spans="1:15" ht="8.1" customHeight="1" thickBot="1" x14ac:dyDescent="0.3">
      <c r="A6" s="65"/>
      <c r="B6" s="39"/>
      <c r="C6" s="48"/>
      <c r="D6" s="39"/>
      <c r="E6" s="39"/>
      <c r="F6" s="39"/>
    </row>
    <row r="7" spans="1:15" ht="30" customHeight="1" x14ac:dyDescent="0.25">
      <c r="A7" s="65"/>
      <c r="B7" s="40" t="s">
        <v>41</v>
      </c>
      <c r="C7" s="49">
        <v>43115</v>
      </c>
      <c r="D7" s="42" t="s">
        <v>40</v>
      </c>
      <c r="E7" s="87">
        <v>43127</v>
      </c>
      <c r="F7" s="88"/>
      <c r="G7" s="42" t="s">
        <v>60</v>
      </c>
      <c r="H7" s="50"/>
      <c r="I7" s="44"/>
      <c r="K7" s="99" t="s">
        <v>66</v>
      </c>
      <c r="L7" s="100"/>
    </row>
    <row r="8" spans="1:15" ht="8.1" customHeight="1" x14ac:dyDescent="0.25">
      <c r="A8" s="65"/>
      <c r="B8" s="40"/>
      <c r="D8" s="52"/>
      <c r="G8" s="52"/>
      <c r="K8" s="101"/>
      <c r="L8" s="102"/>
    </row>
    <row r="9" spans="1:15" ht="30" customHeight="1" x14ac:dyDescent="0.25">
      <c r="B9" s="40" t="s">
        <v>38</v>
      </c>
      <c r="C9" s="53">
        <v>4.1666666666666664E-2</v>
      </c>
      <c r="D9" s="40" t="s">
        <v>39</v>
      </c>
      <c r="E9" s="94">
        <v>0.70833333333333337</v>
      </c>
      <c r="F9" s="95"/>
      <c r="K9" s="103" t="s">
        <v>67</v>
      </c>
      <c r="L9" s="104"/>
    </row>
    <row r="10" spans="1:15" ht="5.0999999999999996" customHeight="1" x14ac:dyDescent="0.25">
      <c r="B10" s="40"/>
      <c r="D10" s="40"/>
      <c r="K10" s="105"/>
      <c r="L10" s="106"/>
    </row>
    <row r="11" spans="1:15" ht="78.95" customHeight="1" x14ac:dyDescent="0.25">
      <c r="B11" s="40" t="s">
        <v>64</v>
      </c>
      <c r="C11" s="96"/>
      <c r="D11" s="97"/>
      <c r="E11" s="97"/>
      <c r="F11" s="97"/>
      <c r="G11" s="97"/>
      <c r="H11" s="97"/>
      <c r="I11" s="98"/>
      <c r="K11" s="103" t="s">
        <v>68</v>
      </c>
      <c r="L11" s="104"/>
    </row>
    <row r="12" spans="1:15" ht="15" customHeight="1" thickBot="1" x14ac:dyDescent="0.3">
      <c r="B12" s="39"/>
      <c r="C12" s="86" t="s">
        <v>63</v>
      </c>
      <c r="D12" s="86"/>
      <c r="E12" s="86"/>
      <c r="F12" s="86"/>
      <c r="G12" s="86"/>
      <c r="H12" s="86"/>
      <c r="I12" s="86"/>
      <c r="K12" s="107" t="s">
        <v>91</v>
      </c>
      <c r="L12" s="108"/>
    </row>
    <row r="13" spans="1:15" ht="59.45" customHeight="1" x14ac:dyDescent="0.25">
      <c r="B13" s="37" t="s">
        <v>3</v>
      </c>
      <c r="C13" s="37" t="s">
        <v>6</v>
      </c>
      <c r="D13" s="37" t="s">
        <v>15</v>
      </c>
      <c r="E13" s="37" t="s">
        <v>7</v>
      </c>
      <c r="F13" s="37" t="s">
        <v>8</v>
      </c>
      <c r="G13" s="37" t="s">
        <v>61</v>
      </c>
      <c r="H13" s="37" t="s">
        <v>4</v>
      </c>
      <c r="I13" s="37" t="s">
        <v>16</v>
      </c>
      <c r="K13" s="66"/>
    </row>
    <row r="14" spans="1:15" ht="30" customHeight="1" x14ac:dyDescent="0.25">
      <c r="B14" s="54">
        <v>43101</v>
      </c>
      <c r="C14" s="54" t="s">
        <v>35</v>
      </c>
      <c r="D14" s="2">
        <v>0</v>
      </c>
      <c r="E14" s="55"/>
      <c r="F14" s="18">
        <f>Expenses[[#This Row],[Description of Expense, Vendor, or Miles]]*MileageRate</f>
        <v>0</v>
      </c>
      <c r="G14" s="55"/>
      <c r="H14" s="15">
        <f>Expenses[[#This Row],[Pcard]]+Expenses[[#This Row],[Personal]]+Expenses[[#This Row],[ Paid by a 3rd party (outside UF)]]</f>
        <v>0</v>
      </c>
      <c r="I14" s="56"/>
      <c r="K14" s="68" t="s">
        <v>65</v>
      </c>
      <c r="L14" s="69"/>
    </row>
    <row r="15" spans="1:15" ht="30" customHeight="1" x14ac:dyDescent="0.25">
      <c r="B15" s="54">
        <v>43102</v>
      </c>
      <c r="C15" s="2" t="s">
        <v>10</v>
      </c>
      <c r="D15" s="7"/>
      <c r="E15" s="55"/>
      <c r="F15" s="55"/>
      <c r="G15" s="55"/>
      <c r="H15" s="15">
        <f>Expenses[[#This Row],[Pcard]]+Expenses[[#This Row],[Personal]]+Expenses[[#This Row],[ Paid by a 3rd party (outside UF)]]</f>
        <v>0</v>
      </c>
      <c r="I15" s="55"/>
      <c r="K15" s="67" t="s">
        <v>69</v>
      </c>
      <c r="L15" s="70"/>
    </row>
    <row r="16" spans="1:15" ht="30" customHeight="1" x14ac:dyDescent="0.25">
      <c r="B16" s="54">
        <v>43103</v>
      </c>
      <c r="C16" s="2" t="s">
        <v>28</v>
      </c>
      <c r="D16" s="1"/>
      <c r="E16" s="55"/>
      <c r="F16" s="55"/>
      <c r="G16" s="55"/>
      <c r="H16" s="15">
        <f>Expenses[[#This Row],[Pcard]]+Expenses[[#This Row],[Personal]]+Expenses[[#This Row],[ Paid by a 3rd party (outside UF)]]</f>
        <v>0</v>
      </c>
      <c r="I16" s="55"/>
      <c r="K16" s="92" t="s">
        <v>72</v>
      </c>
      <c r="L16" s="93"/>
    </row>
    <row r="17" spans="2:17" ht="30" customHeight="1" x14ac:dyDescent="0.25">
      <c r="B17" s="54">
        <v>43104</v>
      </c>
      <c r="C17" s="2" t="s">
        <v>27</v>
      </c>
      <c r="D17" s="55"/>
      <c r="E17" s="55"/>
      <c r="F17" s="55"/>
      <c r="G17" s="55"/>
      <c r="H17" s="15">
        <f>Expenses[[#This Row],[Pcard]]+Expenses[[#This Row],[Personal]]+Expenses[[#This Row],[ Paid by a 3rd party (outside UF)]]</f>
        <v>0</v>
      </c>
      <c r="I17" s="55"/>
      <c r="K17" s="92" t="s">
        <v>70</v>
      </c>
      <c r="L17" s="93"/>
    </row>
    <row r="18" spans="2:17" ht="30" customHeight="1" x14ac:dyDescent="0.25">
      <c r="B18" s="54">
        <v>43105</v>
      </c>
      <c r="C18" s="38" t="s">
        <v>14</v>
      </c>
      <c r="D18" s="55"/>
      <c r="E18" s="55"/>
      <c r="F18" s="55"/>
      <c r="G18" s="55"/>
      <c r="H18" s="15">
        <f>Expenses[[#This Row],[Pcard]]+Expenses[[#This Row],[Personal]]+Expenses[[#This Row],[ Paid by a 3rd party (outside UF)]]</f>
        <v>0</v>
      </c>
      <c r="I18" s="55"/>
      <c r="K18" s="71" t="s">
        <v>71</v>
      </c>
      <c r="L18" s="72"/>
    </row>
    <row r="19" spans="2:17" ht="30" customHeight="1" x14ac:dyDescent="0.25">
      <c r="B19" s="54">
        <v>43106</v>
      </c>
      <c r="C19" s="38" t="s">
        <v>13</v>
      </c>
      <c r="D19" s="55"/>
      <c r="E19" s="55"/>
      <c r="F19" s="55"/>
      <c r="G19" s="55"/>
      <c r="H19" s="15">
        <f>Expenses[[#This Row],[Pcard]]+Expenses[[#This Row],[Personal]]+Expenses[[#This Row],[ Paid by a 3rd party (outside UF)]]</f>
        <v>0</v>
      </c>
      <c r="I19" s="55"/>
      <c r="K19" s="51"/>
    </row>
    <row r="20" spans="2:17" ht="30" customHeight="1" x14ac:dyDescent="0.25">
      <c r="B20" s="54">
        <v>43107</v>
      </c>
      <c r="C20" s="38" t="s">
        <v>12</v>
      </c>
      <c r="D20" s="57"/>
      <c r="E20" s="55"/>
      <c r="F20" s="55"/>
      <c r="G20" s="55"/>
      <c r="H20" s="64">
        <f>Expenses[[#This Row],[Pcard]]+Expenses[[#This Row],[Personal]]+Expenses[[#This Row],[ Paid by a 3rd party (outside UF)]]</f>
        <v>0</v>
      </c>
      <c r="I20" s="55"/>
    </row>
    <row r="21" spans="2:17" ht="30" customHeight="1" x14ac:dyDescent="0.25">
      <c r="B21" s="54">
        <v>43108</v>
      </c>
      <c r="C21" s="38" t="s">
        <v>29</v>
      </c>
      <c r="D21" s="55"/>
      <c r="E21" s="55"/>
      <c r="F21" s="55"/>
      <c r="G21" s="55"/>
      <c r="H21" s="64">
        <f>Expenses[[#This Row],[Pcard]]+Expenses[[#This Row],[Personal]]+Expenses[[#This Row],[ Paid by a 3rd party (outside UF)]]</f>
        <v>0</v>
      </c>
      <c r="I21" s="55"/>
    </row>
    <row r="22" spans="2:17" ht="30" customHeight="1" x14ac:dyDescent="0.25">
      <c r="B22" s="54">
        <v>43109</v>
      </c>
      <c r="C22" s="38" t="s">
        <v>34</v>
      </c>
      <c r="D22" s="55"/>
      <c r="E22" s="55"/>
      <c r="F22" s="55"/>
      <c r="G22" s="55"/>
      <c r="H22" s="64">
        <f>Expenses[[#This Row],[Pcard]]+Expenses[[#This Row],[Personal]]+Expenses[[#This Row],[ Paid by a 3rd party (outside UF)]]</f>
        <v>0</v>
      </c>
      <c r="I22" s="55"/>
    </row>
    <row r="23" spans="2:17" ht="30" customHeight="1" x14ac:dyDescent="0.25">
      <c r="B23" s="54">
        <v>43111</v>
      </c>
      <c r="C23" s="38" t="s">
        <v>30</v>
      </c>
      <c r="D23" s="55"/>
      <c r="E23" s="55"/>
      <c r="F23" s="55"/>
      <c r="G23" s="55"/>
      <c r="H23" s="64">
        <f>Expenses[[#This Row],[Pcard]]+Expenses[[#This Row],[Personal]]+Expenses[[#This Row],[ Paid by a 3rd party (outside UF)]]</f>
        <v>0</v>
      </c>
      <c r="I23" s="55"/>
      <c r="K23" s="58"/>
      <c r="L23" s="58"/>
      <c r="M23" s="59"/>
      <c r="N23" s="59"/>
      <c r="O23" s="60"/>
      <c r="P23" s="61"/>
      <c r="Q23" s="58"/>
    </row>
    <row r="24" spans="2:17" ht="30" customHeight="1" x14ac:dyDescent="0.25">
      <c r="B24" s="54">
        <v>43112</v>
      </c>
      <c r="C24" s="38" t="s">
        <v>32</v>
      </c>
      <c r="D24" s="55"/>
      <c r="E24" s="55"/>
      <c r="F24" s="55"/>
      <c r="G24" s="55"/>
      <c r="H24" s="64">
        <f>Expenses[[#This Row],[Pcard]]+Expenses[[#This Row],[Personal]]+Expenses[[#This Row],[ Paid by a 3rd party (outside UF)]]</f>
        <v>0</v>
      </c>
      <c r="I24" s="55"/>
      <c r="K24" s="66"/>
    </row>
    <row r="25" spans="2:17" ht="30" customHeight="1" x14ac:dyDescent="0.25">
      <c r="B25" s="54">
        <v>43113</v>
      </c>
      <c r="C25" s="38" t="s">
        <v>33</v>
      </c>
      <c r="D25" s="55"/>
      <c r="E25" s="55"/>
      <c r="F25" s="55"/>
      <c r="G25" s="55"/>
      <c r="H25" s="64">
        <f>Expenses[[#This Row],[Pcard]]+Expenses[[#This Row],[Personal]]+Expenses[[#This Row],[ Paid by a 3rd party (outside UF)]]</f>
        <v>0</v>
      </c>
      <c r="I25" s="55"/>
      <c r="K25" s="51"/>
    </row>
    <row r="26" spans="2:17" ht="30" customHeight="1" x14ac:dyDescent="0.25">
      <c r="B26" s="54">
        <v>43114</v>
      </c>
      <c r="C26" s="38" t="s">
        <v>9</v>
      </c>
      <c r="D26" s="55"/>
      <c r="E26" s="55"/>
      <c r="F26" s="55"/>
      <c r="G26" s="55"/>
      <c r="H26" s="64">
        <f>Expenses[[#This Row],[Pcard]]+Expenses[[#This Row],[Personal]]+Expenses[[#This Row],[ Paid by a 3rd party (outside UF)]]</f>
        <v>0</v>
      </c>
      <c r="I26" s="55"/>
    </row>
    <row r="27" spans="2:17" ht="30" customHeight="1" x14ac:dyDescent="0.25">
      <c r="B27" s="54">
        <v>43114</v>
      </c>
      <c r="C27" s="38" t="s">
        <v>11</v>
      </c>
      <c r="D27" s="55"/>
      <c r="E27" s="55"/>
      <c r="F27" s="55"/>
      <c r="G27" s="55"/>
      <c r="H27" s="64">
        <f>Expenses[[#This Row],[Pcard]]+Expenses[[#This Row],[Personal]]+Expenses[[#This Row],[ Paid by a 3rd party (outside UF)]]</f>
        <v>0</v>
      </c>
      <c r="I27" s="56" t="s">
        <v>73</v>
      </c>
    </row>
    <row r="28" spans="2:17" ht="30" customHeight="1" x14ac:dyDescent="0.25">
      <c r="B28" s="4" t="s">
        <v>4</v>
      </c>
      <c r="C28" s="5"/>
      <c r="D28" s="62">
        <f>SUBTOTAL(109,Expenses[Description of Expense, Vendor, or Miles])</f>
        <v>0</v>
      </c>
      <c r="E28" s="62">
        <f>SUBTOTAL(109,Expenses[Pcard])</f>
        <v>0</v>
      </c>
      <c r="F28" s="63">
        <f>SUBTOTAL(109,Expenses[Personal])</f>
        <v>0</v>
      </c>
      <c r="G28" s="63">
        <f>SUBTOTAL(109,Expenses[ Paid by a 3rd party (outside UF)])</f>
        <v>0</v>
      </c>
      <c r="H28" s="6">
        <f>SUBTOTAL(109,Expenses[Total])</f>
        <v>0</v>
      </c>
    </row>
  </sheetData>
  <sheetProtection insertRows="0" selectLockedCells="1"/>
  <mergeCells count="11">
    <mergeCell ref="K11:L11"/>
    <mergeCell ref="K9:L9"/>
    <mergeCell ref="K16:L16"/>
    <mergeCell ref="K17:L17"/>
    <mergeCell ref="E9:F9"/>
    <mergeCell ref="C11:I11"/>
    <mergeCell ref="B1:H1"/>
    <mergeCell ref="C12:I12"/>
    <mergeCell ref="E7:F7"/>
    <mergeCell ref="E3:F3"/>
    <mergeCell ref="E5:F5"/>
  </mergeCells>
  <dataValidations xWindow="1758" yWindow="749" count="5">
    <dataValidation allowBlank="1" showInputMessage="1" showErrorMessage="1" prompt="Create a Travel Expense Report in this worksheet. Enter Expense Description with date in given table. The Total Reimbursement Due is automatically calculated" sqref="A1"/>
    <dataValidation allowBlank="1" showInputMessage="1" showErrorMessage="1" prompt="Enter expense report Date Submitted in cell at right" sqref="D5 G8 D8"/>
    <dataValidation allowBlank="1" showErrorMessage="1" prompt="_x000a_" sqref="C13"/>
    <dataValidation type="date" operator="greaterThan" allowBlank="1" showInputMessage="1" showErrorMessage="1" sqref="B14:B27">
      <formula1>37622</formula1>
    </dataValidation>
    <dataValidation allowBlank="1" showInputMessage="1" showErrorMessage="1" errorTitle="ALERT" error="This cell is automatically populated and should not be overwitten. Overwriting this cell would break calculations in this worksheet." sqref="H14:H27"/>
  </dataValidations>
  <printOptions horizontalCentered="1"/>
  <pageMargins left="0.25" right="0.25" top="0.75" bottom="0.75" header="0.3" footer="0.3"/>
  <pageSetup scale="54" fitToHeight="0" orientation="landscape" r:id="rId1"/>
  <headerFooter differentFirst="1">
    <oddFooter>Page &amp;P of &amp;N</oddFooter>
  </headerFooter>
  <drawing r:id="rId2"/>
  <tableParts count="1">
    <tablePart r:id="rId3"/>
  </tableParts>
  <extLst>
    <ext xmlns:x14="http://schemas.microsoft.com/office/spreadsheetml/2009/9/main" uri="{CCE6A557-97BC-4b89-ADB6-D9C93CAAB3DF}">
      <x14:dataValidations xmlns:xm="http://schemas.microsoft.com/office/excel/2006/main" xWindow="1758" yWindow="749" count="1">
        <x14:dataValidation type="list" allowBlank="1" showInputMessage="1" showErrorMessage="1">
          <x14:formula1>
            <xm:f>Sheet1!$A$1:$A$30</xm:f>
          </x14:formula1>
          <xm:sqref>C14:C27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15"/>
  <sheetViews>
    <sheetView workbookViewId="0">
      <selection activeCell="A16" sqref="A16"/>
    </sheetView>
  </sheetViews>
  <sheetFormatPr defaultRowHeight="15.75" x14ac:dyDescent="0.25"/>
  <cols>
    <col min="1" max="1" width="21.5" customWidth="1"/>
  </cols>
  <sheetData>
    <row r="1" spans="1:1" x14ac:dyDescent="0.25">
      <c r="A1" t="s">
        <v>10</v>
      </c>
    </row>
    <row r="2" spans="1:1" x14ac:dyDescent="0.25">
      <c r="A2" t="s">
        <v>9</v>
      </c>
    </row>
    <row r="3" spans="1:1" x14ac:dyDescent="0.25">
      <c r="A3" t="s">
        <v>11</v>
      </c>
    </row>
    <row r="4" spans="1:1" x14ac:dyDescent="0.25">
      <c r="A4" t="s">
        <v>12</v>
      </c>
    </row>
    <row r="5" spans="1:1" x14ac:dyDescent="0.25">
      <c r="A5" t="s">
        <v>13</v>
      </c>
    </row>
    <row r="6" spans="1:1" x14ac:dyDescent="0.25">
      <c r="A6" t="s">
        <v>14</v>
      </c>
    </row>
    <row r="7" spans="1:1" x14ac:dyDescent="0.25">
      <c r="A7" t="s">
        <v>35</v>
      </c>
    </row>
    <row r="8" spans="1:1" x14ac:dyDescent="0.25">
      <c r="A8" t="s">
        <v>28</v>
      </c>
    </row>
    <row r="9" spans="1:1" x14ac:dyDescent="0.25">
      <c r="A9" t="s">
        <v>27</v>
      </c>
    </row>
    <row r="10" spans="1:1" x14ac:dyDescent="0.25">
      <c r="A10" t="s">
        <v>29</v>
      </c>
    </row>
    <row r="11" spans="1:1" x14ac:dyDescent="0.25">
      <c r="A11" t="s">
        <v>30</v>
      </c>
    </row>
    <row r="12" spans="1:1" x14ac:dyDescent="0.25">
      <c r="A12" t="s">
        <v>31</v>
      </c>
    </row>
    <row r="13" spans="1:1" x14ac:dyDescent="0.25">
      <c r="A13" t="s">
        <v>32</v>
      </c>
    </row>
    <row r="14" spans="1:1" x14ac:dyDescent="0.25">
      <c r="A14" t="s">
        <v>33</v>
      </c>
    </row>
    <row r="15" spans="1:1" x14ac:dyDescent="0.25">
      <c r="A15" t="s">
        <v>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autoPageBreaks="0" fitToPage="1"/>
  </sheetPr>
  <dimension ref="A1:Q28"/>
  <sheetViews>
    <sheetView showGridLines="0" tabSelected="1" zoomScale="70" zoomScaleNormal="70" workbookViewId="0">
      <selection activeCell="P11" sqref="P11"/>
    </sheetView>
  </sheetViews>
  <sheetFormatPr defaultColWidth="11.5" defaultRowHeight="30" customHeight="1" x14ac:dyDescent="0.25"/>
  <cols>
    <col min="1" max="1" width="2.625" style="38" customWidth="1"/>
    <col min="2" max="2" width="12.375" style="38" customWidth="1"/>
    <col min="3" max="3" width="30.625" style="38" customWidth="1"/>
    <col min="4" max="4" width="20.625" style="38" customWidth="1"/>
    <col min="5" max="5" width="20.125" style="38" customWidth="1"/>
    <col min="6" max="6" width="22.125" style="38" customWidth="1"/>
    <col min="7" max="7" width="24" style="38" customWidth="1"/>
    <col min="8" max="8" width="29.375" style="38" customWidth="1"/>
    <col min="9" max="9" width="40.5" style="38" customWidth="1"/>
    <col min="10" max="10" width="5" style="38" customWidth="1"/>
    <col min="11" max="11" width="16.375" style="38" customWidth="1"/>
    <col min="12" max="12" width="17.375" style="38" customWidth="1"/>
    <col min="13" max="13" width="9.75" style="38" customWidth="1"/>
    <col min="14" max="14" width="9.125" style="38" customWidth="1"/>
    <col min="15" max="15" width="13.375" style="38" customWidth="1"/>
    <col min="16" max="16" width="7.25" style="38" bestFit="1" customWidth="1"/>
    <col min="17" max="16384" width="11.5" style="38"/>
  </cols>
  <sheetData>
    <row r="1" spans="1:15" ht="75" customHeight="1" x14ac:dyDescent="0.25">
      <c r="A1" s="65"/>
      <c r="B1" s="85" t="s">
        <v>89</v>
      </c>
      <c r="C1" s="85"/>
      <c r="D1" s="85"/>
      <c r="E1" s="85"/>
      <c r="F1" s="85"/>
      <c r="G1" s="85"/>
      <c r="H1" s="85"/>
      <c r="I1" s="17"/>
      <c r="J1" s="17"/>
      <c r="K1" s="8"/>
      <c r="L1" s="8"/>
      <c r="M1" s="73"/>
      <c r="N1" s="73"/>
      <c r="O1" s="73"/>
    </row>
    <row r="2" spans="1:15" ht="15" customHeight="1" x14ac:dyDescent="0.25">
      <c r="A2" s="65"/>
      <c r="B2" s="39"/>
    </row>
    <row r="3" spans="1:15" ht="30" customHeight="1" x14ac:dyDescent="0.25">
      <c r="A3" s="65"/>
      <c r="B3" s="40" t="s">
        <v>0</v>
      </c>
      <c r="C3" s="81" t="s">
        <v>75</v>
      </c>
      <c r="D3" s="42" t="s">
        <v>36</v>
      </c>
      <c r="E3" s="89">
        <v>1235465487</v>
      </c>
      <c r="F3" s="89"/>
      <c r="G3" s="42" t="s">
        <v>1</v>
      </c>
      <c r="H3" s="43">
        <v>0.44500000000000001</v>
      </c>
      <c r="I3" s="44"/>
    </row>
    <row r="4" spans="1:15" ht="8.1" customHeight="1" x14ac:dyDescent="0.25">
      <c r="A4" s="65"/>
      <c r="B4" s="39"/>
      <c r="D4" s="45"/>
      <c r="E4" s="46"/>
      <c r="F4" s="47"/>
      <c r="G4" s="45"/>
    </row>
    <row r="5" spans="1:15" ht="30" customHeight="1" x14ac:dyDescent="0.25">
      <c r="A5" s="65"/>
      <c r="B5" s="40" t="s">
        <v>5</v>
      </c>
      <c r="C5" s="82">
        <v>123568</v>
      </c>
      <c r="D5" s="42" t="s">
        <v>37</v>
      </c>
      <c r="E5" s="90" t="s">
        <v>90</v>
      </c>
      <c r="F5" s="91"/>
      <c r="G5" s="42" t="s">
        <v>2</v>
      </c>
      <c r="H5" s="74">
        <f>Expenses4[[#Totals],[Personal]]</f>
        <v>144.25</v>
      </c>
      <c r="I5" s="44"/>
      <c r="K5" s="66"/>
    </row>
    <row r="6" spans="1:15" ht="8.1" customHeight="1" thickBot="1" x14ac:dyDescent="0.3">
      <c r="A6" s="65"/>
      <c r="B6" s="39"/>
      <c r="C6" s="48"/>
      <c r="D6" s="39"/>
      <c r="E6" s="39"/>
      <c r="F6" s="39"/>
    </row>
    <row r="7" spans="1:15" ht="30" customHeight="1" x14ac:dyDescent="0.25">
      <c r="A7" s="65"/>
      <c r="B7" s="40" t="s">
        <v>41</v>
      </c>
      <c r="C7" s="49">
        <v>43115</v>
      </c>
      <c r="D7" s="42" t="s">
        <v>40</v>
      </c>
      <c r="E7" s="87">
        <v>43120</v>
      </c>
      <c r="F7" s="88"/>
      <c r="G7" s="42" t="s">
        <v>60</v>
      </c>
      <c r="H7" s="50" t="s">
        <v>85</v>
      </c>
      <c r="I7" s="44"/>
      <c r="K7" s="99" t="s">
        <v>66</v>
      </c>
      <c r="L7" s="100"/>
    </row>
    <row r="8" spans="1:15" ht="8.1" customHeight="1" x14ac:dyDescent="0.25">
      <c r="A8" s="65"/>
      <c r="B8" s="40"/>
      <c r="D8" s="52"/>
      <c r="G8" s="52"/>
      <c r="K8" s="101"/>
      <c r="L8" s="102"/>
    </row>
    <row r="9" spans="1:15" ht="30" customHeight="1" x14ac:dyDescent="0.25">
      <c r="B9" s="40" t="s">
        <v>38</v>
      </c>
      <c r="C9" s="53">
        <v>0.25</v>
      </c>
      <c r="D9" s="40" t="s">
        <v>39</v>
      </c>
      <c r="E9" s="94">
        <v>0.70833333333333337</v>
      </c>
      <c r="F9" s="95"/>
      <c r="K9" s="103" t="s">
        <v>67</v>
      </c>
      <c r="L9" s="104"/>
    </row>
    <row r="10" spans="1:15" ht="5.0999999999999996" customHeight="1" x14ac:dyDescent="0.25">
      <c r="B10" s="40"/>
      <c r="D10" s="40"/>
      <c r="K10" s="105"/>
      <c r="L10" s="106"/>
    </row>
    <row r="11" spans="1:15" ht="78.95" customHeight="1" x14ac:dyDescent="0.25">
      <c r="B11" s="40" t="s">
        <v>64</v>
      </c>
      <c r="C11" s="96" t="s">
        <v>92</v>
      </c>
      <c r="D11" s="97"/>
      <c r="E11" s="97"/>
      <c r="F11" s="97"/>
      <c r="G11" s="97"/>
      <c r="H11" s="97"/>
      <c r="I11" s="98"/>
      <c r="K11" s="103" t="s">
        <v>68</v>
      </c>
      <c r="L11" s="104"/>
    </row>
    <row r="12" spans="1:15" ht="15" customHeight="1" thickBot="1" x14ac:dyDescent="0.3">
      <c r="B12" s="39"/>
      <c r="C12" s="86" t="s">
        <v>63</v>
      </c>
      <c r="D12" s="86"/>
      <c r="E12" s="86"/>
      <c r="F12" s="86"/>
      <c r="G12" s="86"/>
      <c r="H12" s="86"/>
      <c r="I12" s="86"/>
      <c r="K12" s="107" t="s">
        <v>91</v>
      </c>
      <c r="L12" s="108"/>
    </row>
    <row r="13" spans="1:15" ht="59.45" customHeight="1" x14ac:dyDescent="0.25">
      <c r="B13" s="37" t="s">
        <v>3</v>
      </c>
      <c r="C13" s="37" t="s">
        <v>6</v>
      </c>
      <c r="D13" s="37" t="s">
        <v>15</v>
      </c>
      <c r="E13" s="37" t="s">
        <v>7</v>
      </c>
      <c r="F13" s="37" t="s">
        <v>8</v>
      </c>
      <c r="G13" s="37" t="s">
        <v>61</v>
      </c>
      <c r="H13" s="37" t="s">
        <v>4</v>
      </c>
      <c r="I13" s="37" t="s">
        <v>16</v>
      </c>
      <c r="K13" s="66"/>
    </row>
    <row r="14" spans="1:15" ht="30" customHeight="1" x14ac:dyDescent="0.25">
      <c r="B14" s="54">
        <v>43120</v>
      </c>
      <c r="C14" s="54" t="s">
        <v>35</v>
      </c>
      <c r="D14" s="2">
        <v>50</v>
      </c>
      <c r="E14" s="55"/>
      <c r="F14" s="18">
        <f>Expenses4[[#This Row],[Description of Expense, Vendor, or Miles]]*MileageRate</f>
        <v>22.25</v>
      </c>
      <c r="G14" s="55"/>
      <c r="H14" s="15">
        <f>Expenses4[[#This Row],[Pcard]]+Expenses4[[#This Row],[Personal]]+Expenses4[[#This Row],[ Paid by a 3rd party (outside UF)]]</f>
        <v>22.25</v>
      </c>
      <c r="I14" s="83" t="s">
        <v>76</v>
      </c>
      <c r="K14" s="68" t="s">
        <v>65</v>
      </c>
      <c r="L14" s="69"/>
    </row>
    <row r="15" spans="1:15" ht="30" customHeight="1" x14ac:dyDescent="0.25">
      <c r="B15" s="54">
        <v>43115</v>
      </c>
      <c r="C15" s="2" t="s">
        <v>10</v>
      </c>
      <c r="D15" s="7" t="s">
        <v>77</v>
      </c>
      <c r="E15" s="55">
        <v>550</v>
      </c>
      <c r="F15" s="55"/>
      <c r="G15" s="55"/>
      <c r="H15" s="15">
        <f>Expenses4[[#This Row],[Pcard]]+Expenses4[[#This Row],[Personal]]+Expenses4[[#This Row],[ Paid by a 3rd party (outside UF)]]</f>
        <v>550</v>
      </c>
      <c r="I15" s="83" t="s">
        <v>88</v>
      </c>
      <c r="K15" s="67" t="s">
        <v>69</v>
      </c>
      <c r="L15" s="70"/>
    </row>
    <row r="16" spans="1:15" ht="30" customHeight="1" x14ac:dyDescent="0.25">
      <c r="B16" s="54">
        <v>43120</v>
      </c>
      <c r="C16" s="2" t="s">
        <v>28</v>
      </c>
      <c r="D16" s="7" t="s">
        <v>77</v>
      </c>
      <c r="E16" s="55">
        <v>50</v>
      </c>
      <c r="F16" s="55"/>
      <c r="G16" s="55"/>
      <c r="H16" s="15">
        <f>Expenses4[[#This Row],[Pcard]]+Expenses4[[#This Row],[Personal]]+Expenses4[[#This Row],[ Paid by a 3rd party (outside UF)]]</f>
        <v>50</v>
      </c>
      <c r="I16" s="84"/>
      <c r="K16" s="92" t="s">
        <v>72</v>
      </c>
      <c r="L16" s="93"/>
    </row>
    <row r="17" spans="2:17" ht="30" customHeight="1" x14ac:dyDescent="0.25">
      <c r="B17" s="54">
        <v>43115</v>
      </c>
      <c r="C17" s="2" t="s">
        <v>27</v>
      </c>
      <c r="D17" s="57" t="s">
        <v>78</v>
      </c>
      <c r="E17" s="55">
        <v>350</v>
      </c>
      <c r="F17" s="55"/>
      <c r="G17" s="55"/>
      <c r="H17" s="15">
        <f>Expenses4[[#This Row],[Pcard]]+Expenses4[[#This Row],[Personal]]+Expenses4[[#This Row],[ Paid by a 3rd party (outside UF)]]</f>
        <v>350</v>
      </c>
      <c r="I17" s="83" t="s">
        <v>82</v>
      </c>
      <c r="K17" s="92" t="s">
        <v>70</v>
      </c>
      <c r="L17" s="93"/>
    </row>
    <row r="18" spans="2:17" ht="30" customHeight="1" x14ac:dyDescent="0.25">
      <c r="B18" s="54">
        <v>43119</v>
      </c>
      <c r="C18" s="38" t="s">
        <v>14</v>
      </c>
      <c r="D18" s="57" t="s">
        <v>79</v>
      </c>
      <c r="E18" s="55">
        <v>516</v>
      </c>
      <c r="F18" s="55"/>
      <c r="G18" s="55"/>
      <c r="H18" s="15">
        <f>Expenses4[[#This Row],[Pcard]]+Expenses4[[#This Row],[Personal]]+Expenses4[[#This Row],[ Paid by a 3rd party (outside UF)]]</f>
        <v>516</v>
      </c>
      <c r="I18" s="83" t="s">
        <v>87</v>
      </c>
      <c r="K18" s="71" t="s">
        <v>71</v>
      </c>
      <c r="L18" s="72"/>
    </row>
    <row r="19" spans="2:17" ht="30" customHeight="1" x14ac:dyDescent="0.25">
      <c r="B19" s="54">
        <v>43115</v>
      </c>
      <c r="C19" s="38" t="s">
        <v>13</v>
      </c>
      <c r="D19" s="57" t="s">
        <v>80</v>
      </c>
      <c r="E19" s="55">
        <v>110</v>
      </c>
      <c r="F19" s="55"/>
      <c r="G19" s="55"/>
      <c r="H19" s="15">
        <f>Expenses4[[#This Row],[Pcard]]+Expenses4[[#This Row],[Personal]]+Expenses4[[#This Row],[ Paid by a 3rd party (outside UF)]]</f>
        <v>110</v>
      </c>
      <c r="I19" s="83" t="s">
        <v>86</v>
      </c>
      <c r="K19" s="51"/>
    </row>
    <row r="20" spans="2:17" ht="30" customHeight="1" x14ac:dyDescent="0.25">
      <c r="B20" s="54">
        <v>43120</v>
      </c>
      <c r="C20" s="38" t="s">
        <v>12</v>
      </c>
      <c r="D20" s="57"/>
      <c r="E20" s="55"/>
      <c r="F20" s="55">
        <v>14</v>
      </c>
      <c r="G20" s="55"/>
      <c r="H20" s="64">
        <f>Expenses4[[#This Row],[Pcard]]+Expenses4[[#This Row],[Personal]]+Expenses4[[#This Row],[ Paid by a 3rd party (outside UF)]]</f>
        <v>14</v>
      </c>
      <c r="I20" s="83" t="s">
        <v>84</v>
      </c>
    </row>
    <row r="21" spans="2:17" ht="30" customHeight="1" x14ac:dyDescent="0.25">
      <c r="B21" s="54">
        <v>43120</v>
      </c>
      <c r="C21" s="38" t="s">
        <v>29</v>
      </c>
      <c r="D21" s="55"/>
      <c r="E21" s="55">
        <v>20</v>
      </c>
      <c r="F21" s="55"/>
      <c r="G21" s="55"/>
      <c r="H21" s="64">
        <f>Expenses4[[#This Row],[Pcard]]+Expenses4[[#This Row],[Personal]]+Expenses4[[#This Row],[ Paid by a 3rd party (outside UF)]]</f>
        <v>20</v>
      </c>
      <c r="I21" s="83" t="s">
        <v>83</v>
      </c>
    </row>
    <row r="22" spans="2:17" ht="30" customHeight="1" x14ac:dyDescent="0.25">
      <c r="B22" s="54">
        <v>43120</v>
      </c>
      <c r="C22" s="38" t="s">
        <v>34</v>
      </c>
      <c r="D22" s="57" t="s">
        <v>81</v>
      </c>
      <c r="E22" s="55">
        <v>57.5</v>
      </c>
      <c r="F22" s="55"/>
      <c r="G22" s="55"/>
      <c r="H22" s="64">
        <f>Expenses4[[#This Row],[Pcard]]+Expenses4[[#This Row],[Personal]]+Expenses4[[#This Row],[ Paid by a 3rd party (outside UF)]]</f>
        <v>57.5</v>
      </c>
      <c r="I22" s="84"/>
    </row>
    <row r="23" spans="2:17" ht="30" hidden="1" customHeight="1" x14ac:dyDescent="0.25">
      <c r="B23" s="54">
        <v>43111</v>
      </c>
      <c r="C23" s="38" t="s">
        <v>30</v>
      </c>
      <c r="D23" s="55"/>
      <c r="E23" s="55"/>
      <c r="F23" s="55"/>
      <c r="G23" s="55"/>
      <c r="H23" s="64">
        <f>Expenses4[[#This Row],[Pcard]]+Expenses4[[#This Row],[Personal]]+Expenses4[[#This Row],[ Paid by a 3rd party (outside UF)]]</f>
        <v>0</v>
      </c>
      <c r="I23" s="84"/>
      <c r="K23" s="58"/>
      <c r="L23" s="58"/>
      <c r="M23" s="59"/>
      <c r="N23" s="59"/>
      <c r="O23" s="60"/>
      <c r="P23" s="61"/>
      <c r="Q23" s="58"/>
    </row>
    <row r="24" spans="2:17" ht="30" hidden="1" customHeight="1" x14ac:dyDescent="0.25">
      <c r="B24" s="54">
        <v>43112</v>
      </c>
      <c r="C24" s="38" t="s">
        <v>32</v>
      </c>
      <c r="D24" s="55"/>
      <c r="E24" s="55"/>
      <c r="F24" s="55"/>
      <c r="G24" s="55"/>
      <c r="H24" s="64">
        <f>Expenses4[[#This Row],[Pcard]]+Expenses4[[#This Row],[Personal]]+Expenses4[[#This Row],[ Paid by a 3rd party (outside UF)]]</f>
        <v>0</v>
      </c>
      <c r="I24" s="84"/>
      <c r="K24" s="66"/>
    </row>
    <row r="25" spans="2:17" ht="30" hidden="1" customHeight="1" x14ac:dyDescent="0.25">
      <c r="B25" s="54">
        <v>43113</v>
      </c>
      <c r="C25" s="38" t="s">
        <v>33</v>
      </c>
      <c r="D25" s="55"/>
      <c r="E25" s="55"/>
      <c r="F25" s="55"/>
      <c r="G25" s="55"/>
      <c r="H25" s="64">
        <f>Expenses4[[#This Row],[Pcard]]+Expenses4[[#This Row],[Personal]]+Expenses4[[#This Row],[ Paid by a 3rd party (outside UF)]]</f>
        <v>0</v>
      </c>
      <c r="I25" s="84"/>
      <c r="K25" s="51"/>
    </row>
    <row r="26" spans="2:17" ht="30" customHeight="1" x14ac:dyDescent="0.25">
      <c r="B26" s="54">
        <v>43120</v>
      </c>
      <c r="C26" s="38" t="s">
        <v>9</v>
      </c>
      <c r="D26" s="55"/>
      <c r="E26" s="55"/>
      <c r="F26" s="55">
        <v>108</v>
      </c>
      <c r="G26" s="55"/>
      <c r="H26" s="64">
        <f>Expenses4[[#This Row],[Pcard]]+Expenses4[[#This Row],[Personal]]+Expenses4[[#This Row],[ Paid by a 3rd party (outside UF)]]</f>
        <v>108</v>
      </c>
      <c r="I26" s="83"/>
    </row>
    <row r="27" spans="2:17" ht="30" hidden="1" customHeight="1" x14ac:dyDescent="0.25">
      <c r="B27" s="54">
        <v>43114</v>
      </c>
      <c r="C27" s="38" t="s">
        <v>11</v>
      </c>
      <c r="D27" s="55"/>
      <c r="E27" s="55"/>
      <c r="F27" s="55"/>
      <c r="G27" s="55"/>
      <c r="H27" s="64">
        <f>Expenses4[[#This Row],[Pcard]]+Expenses4[[#This Row],[Personal]]+Expenses4[[#This Row],[ Paid by a 3rd party (outside UF)]]</f>
        <v>0</v>
      </c>
      <c r="I27" s="56" t="s">
        <v>73</v>
      </c>
    </row>
    <row r="28" spans="2:17" ht="30" customHeight="1" x14ac:dyDescent="0.25">
      <c r="B28" s="4" t="s">
        <v>4</v>
      </c>
      <c r="C28" s="5"/>
      <c r="D28" s="62">
        <f>SUBTOTAL(109,Expenses4[Description of Expense, Vendor, or Miles])</f>
        <v>50</v>
      </c>
      <c r="E28" s="62">
        <f>SUBTOTAL(109,Expenses4[Pcard])</f>
        <v>1653.5</v>
      </c>
      <c r="F28" s="63">
        <f>SUBTOTAL(109,Expenses4[Personal])</f>
        <v>144.25</v>
      </c>
      <c r="G28" s="63">
        <f>SUBTOTAL(109,Expenses4[ Paid by a 3rd party (outside UF)])</f>
        <v>0</v>
      </c>
      <c r="H28" s="6">
        <f>SUBTOTAL(109,Expenses4[Total])</f>
        <v>1797.75</v>
      </c>
    </row>
  </sheetData>
  <sheetProtection insertRows="0" selectLockedCells="1"/>
  <mergeCells count="11">
    <mergeCell ref="K9:L9"/>
    <mergeCell ref="B1:H1"/>
    <mergeCell ref="E3:F3"/>
    <mergeCell ref="E5:F5"/>
    <mergeCell ref="E7:F7"/>
    <mergeCell ref="E9:F9"/>
    <mergeCell ref="C11:I11"/>
    <mergeCell ref="K11:L11"/>
    <mergeCell ref="C12:I12"/>
    <mergeCell ref="K16:L16"/>
    <mergeCell ref="K17:L17"/>
  </mergeCells>
  <dataValidations count="5">
    <dataValidation allowBlank="1" showErrorMessage="1" prompt="_x000a_" sqref="C13"/>
    <dataValidation allowBlank="1" showInputMessage="1" showErrorMessage="1" prompt="Enter expense report Date Submitted in cell at right" sqref="D5 G8 D8"/>
    <dataValidation allowBlank="1" showInputMessage="1" showErrorMessage="1" prompt="Create a Travel Expense Report in this worksheet. Enter Expense Description with date in given table. The Total Reimbursement Due is automatically calculated" sqref="A1"/>
    <dataValidation allowBlank="1" showInputMessage="1" showErrorMessage="1" errorTitle="ALERT" error="This cell is automatically populated and should not be overwitten. Overwriting this cell would break calculations in this worksheet." sqref="H14:H27"/>
    <dataValidation type="date" operator="greaterThan" allowBlank="1" showInputMessage="1" showErrorMessage="1" sqref="B14:B27">
      <formula1>37622</formula1>
    </dataValidation>
  </dataValidations>
  <printOptions horizontalCentered="1"/>
  <pageMargins left="0.25" right="0.25" top="0.75" bottom="0.75" header="0.3" footer="0.3"/>
  <pageSetup scale="54" fitToHeight="0" orientation="landscape" r:id="rId1"/>
  <headerFooter differentFirst="1">
    <oddFooter>Page &amp;P of &amp;N</oddFooter>
  </headerFooter>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Sheet1!$A$1:$A$30</xm:f>
          </x14:formula1>
          <xm:sqref>C14:C27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48"/>
  <sheetViews>
    <sheetView workbookViewId="0">
      <selection activeCell="I20" sqref="I20"/>
    </sheetView>
  </sheetViews>
  <sheetFormatPr defaultRowHeight="15.75" x14ac:dyDescent="0.25"/>
  <cols>
    <col min="1" max="1" width="16.125" customWidth="1"/>
    <col min="2" max="2" width="12.25" bestFit="1" customWidth="1"/>
    <col min="3" max="3" width="13.875" customWidth="1"/>
    <col min="4" max="4" width="10.875" customWidth="1"/>
    <col min="5" max="5" width="12.25" bestFit="1" customWidth="1"/>
    <col min="7" max="7" width="28.875" bestFit="1" customWidth="1"/>
    <col min="8" max="8" width="3.625" customWidth="1"/>
    <col min="9" max="9" width="4.375" customWidth="1"/>
    <col min="10" max="10" width="2.5" customWidth="1"/>
    <col min="11" max="11" width="3.75" customWidth="1"/>
    <col min="12" max="12" width="9.625" style="3" bestFit="1" customWidth="1"/>
  </cols>
  <sheetData>
    <row r="1" spans="1:12" ht="31.5" x14ac:dyDescent="0.25">
      <c r="A1" t="s">
        <v>41</v>
      </c>
      <c r="B1" s="34">
        <f>'Expense Report'!C7</f>
        <v>43115</v>
      </c>
      <c r="D1" t="s">
        <v>40</v>
      </c>
      <c r="E1" s="34">
        <f>'Expense Report'!E7:F7</f>
        <v>43127</v>
      </c>
    </row>
    <row r="2" spans="1:12" ht="31.5" x14ac:dyDescent="0.25">
      <c r="A2" t="s">
        <v>38</v>
      </c>
      <c r="B2" s="35">
        <f>'Expense Report'!C9</f>
        <v>4.1666666666666664E-2</v>
      </c>
      <c r="D2" t="s">
        <v>39</v>
      </c>
      <c r="E2" s="35">
        <f>'Expense Report'!E9:F9</f>
        <v>0.70833333333333337</v>
      </c>
    </row>
    <row r="3" spans="1:12" x14ac:dyDescent="0.25">
      <c r="L3" s="16" t="s">
        <v>62</v>
      </c>
    </row>
    <row r="4" spans="1:12" x14ac:dyDescent="0.25">
      <c r="A4" s="78" t="s">
        <v>17</v>
      </c>
      <c r="B4" s="78" t="s">
        <v>3</v>
      </c>
      <c r="C4" s="79" t="s">
        <v>18</v>
      </c>
      <c r="D4" s="79" t="s">
        <v>19</v>
      </c>
      <c r="E4" s="79" t="s">
        <v>20</v>
      </c>
      <c r="F4" s="79" t="s">
        <v>21</v>
      </c>
      <c r="G4" s="79" t="s">
        <v>74</v>
      </c>
      <c r="L4" s="3" t="s">
        <v>42</v>
      </c>
    </row>
    <row r="5" spans="1:12" x14ac:dyDescent="0.25">
      <c r="A5" s="9" t="s">
        <v>26</v>
      </c>
      <c r="B5" s="36">
        <f>B1</f>
        <v>43115</v>
      </c>
      <c r="C5" s="10" t="s">
        <v>23</v>
      </c>
      <c r="D5" s="10" t="s">
        <v>23</v>
      </c>
      <c r="E5" s="10" t="s">
        <v>23</v>
      </c>
      <c r="F5" s="80">
        <f t="shared" ref="F5:F16" si="0">SUM(C5:E5)</f>
        <v>0</v>
      </c>
      <c r="G5" s="9"/>
      <c r="L5" s="19" t="s">
        <v>43</v>
      </c>
    </row>
    <row r="6" spans="1:12" x14ac:dyDescent="0.25">
      <c r="A6" s="9" t="s">
        <v>26</v>
      </c>
      <c r="B6" s="36">
        <f>IF($B$1+ROW(B1)&gt;$E$1,"",B5+1)</f>
        <v>43116</v>
      </c>
      <c r="C6" s="10" t="s">
        <v>25</v>
      </c>
      <c r="D6" s="10" t="s">
        <v>24</v>
      </c>
      <c r="E6" s="10" t="s">
        <v>24</v>
      </c>
      <c r="F6" s="80">
        <f t="shared" si="0"/>
        <v>0</v>
      </c>
      <c r="G6" s="9"/>
      <c r="L6" s="19" t="s">
        <v>44</v>
      </c>
    </row>
    <row r="7" spans="1:12" x14ac:dyDescent="0.25">
      <c r="A7" s="9" t="s">
        <v>26</v>
      </c>
      <c r="B7" s="36">
        <f>IF($B$1+ROW(B2)&gt;$E$1,"",B6+1)</f>
        <v>43117</v>
      </c>
      <c r="C7" s="10" t="s">
        <v>24</v>
      </c>
      <c r="D7" s="10" t="s">
        <v>25</v>
      </c>
      <c r="E7" s="10" t="s">
        <v>24</v>
      </c>
      <c r="F7" s="80">
        <f t="shared" si="0"/>
        <v>0</v>
      </c>
      <c r="G7" s="9"/>
      <c r="L7" s="19" t="s">
        <v>45</v>
      </c>
    </row>
    <row r="8" spans="1:12" x14ac:dyDescent="0.25">
      <c r="A8" s="9" t="s">
        <v>26</v>
      </c>
      <c r="B8" s="36">
        <f t="shared" ref="B8:B19" si="1">IF($B$1+ROW(B3)&gt;$E$1,"",B7+1)</f>
        <v>43118</v>
      </c>
      <c r="C8" s="10" t="s">
        <v>24</v>
      </c>
      <c r="D8" s="10" t="s">
        <v>24</v>
      </c>
      <c r="E8" s="10" t="s">
        <v>24</v>
      </c>
      <c r="F8" s="80">
        <f t="shared" si="0"/>
        <v>0</v>
      </c>
      <c r="G8" s="9"/>
      <c r="L8" s="3" t="s">
        <v>46</v>
      </c>
    </row>
    <row r="9" spans="1:12" x14ac:dyDescent="0.25">
      <c r="A9" s="9" t="s">
        <v>26</v>
      </c>
      <c r="B9" s="36">
        <f t="shared" si="1"/>
        <v>43119</v>
      </c>
      <c r="C9" s="10" t="s">
        <v>24</v>
      </c>
      <c r="D9" s="10" t="s">
        <v>24</v>
      </c>
      <c r="E9" s="10" t="s">
        <v>24</v>
      </c>
      <c r="F9" s="80">
        <f t="shared" si="0"/>
        <v>0</v>
      </c>
      <c r="G9" s="9"/>
      <c r="L9" s="3" t="s">
        <v>47</v>
      </c>
    </row>
    <row r="10" spans="1:12" x14ac:dyDescent="0.25">
      <c r="A10" s="9" t="s">
        <v>26</v>
      </c>
      <c r="B10" s="36">
        <f t="shared" si="1"/>
        <v>43120</v>
      </c>
      <c r="C10" s="10" t="s">
        <v>24</v>
      </c>
      <c r="D10" s="10" t="s">
        <v>24</v>
      </c>
      <c r="E10" s="10" t="s">
        <v>24</v>
      </c>
      <c r="F10" s="80">
        <f t="shared" si="0"/>
        <v>0</v>
      </c>
      <c r="G10" s="9"/>
    </row>
    <row r="11" spans="1:12" x14ac:dyDescent="0.25">
      <c r="A11" s="9" t="s">
        <v>26</v>
      </c>
      <c r="B11" s="36">
        <f t="shared" si="1"/>
        <v>43121</v>
      </c>
      <c r="C11" s="10">
        <v>6</v>
      </c>
      <c r="D11" s="10" t="s">
        <v>25</v>
      </c>
      <c r="E11" s="10">
        <v>19</v>
      </c>
      <c r="F11" s="80">
        <f t="shared" si="0"/>
        <v>25</v>
      </c>
      <c r="G11" s="9"/>
      <c r="L11" s="3" t="s">
        <v>48</v>
      </c>
    </row>
    <row r="12" spans="1:12" x14ac:dyDescent="0.25">
      <c r="A12" s="9" t="s">
        <v>26</v>
      </c>
      <c r="B12" s="36">
        <f t="shared" si="1"/>
        <v>43122</v>
      </c>
      <c r="C12" s="10">
        <v>6</v>
      </c>
      <c r="D12" s="10" t="s">
        <v>25</v>
      </c>
      <c r="E12" s="10">
        <v>19</v>
      </c>
      <c r="F12" s="80">
        <f t="shared" si="0"/>
        <v>25</v>
      </c>
      <c r="G12" s="9"/>
    </row>
    <row r="13" spans="1:12" x14ac:dyDescent="0.25">
      <c r="A13" s="9" t="s">
        <v>26</v>
      </c>
      <c r="B13" s="36">
        <f t="shared" si="1"/>
        <v>43123</v>
      </c>
      <c r="C13" s="10">
        <v>6</v>
      </c>
      <c r="D13" s="10" t="s">
        <v>25</v>
      </c>
      <c r="E13" s="10">
        <v>19</v>
      </c>
      <c r="F13" s="80">
        <f t="shared" si="0"/>
        <v>25</v>
      </c>
      <c r="G13" s="9"/>
    </row>
    <row r="14" spans="1:12" x14ac:dyDescent="0.25">
      <c r="A14" s="9" t="s">
        <v>26</v>
      </c>
      <c r="B14" s="36">
        <f t="shared" si="1"/>
        <v>43124</v>
      </c>
      <c r="C14" s="10">
        <v>6</v>
      </c>
      <c r="D14" s="10" t="s">
        <v>25</v>
      </c>
      <c r="E14" s="10">
        <v>19</v>
      </c>
      <c r="F14" s="80">
        <f t="shared" si="0"/>
        <v>25</v>
      </c>
      <c r="G14" s="9"/>
    </row>
    <row r="15" spans="1:12" x14ac:dyDescent="0.25">
      <c r="A15" s="9" t="s">
        <v>26</v>
      </c>
      <c r="B15" s="36">
        <f t="shared" si="1"/>
        <v>43125</v>
      </c>
      <c r="C15" s="10">
        <v>6</v>
      </c>
      <c r="D15" s="10">
        <v>11</v>
      </c>
      <c r="E15" s="10">
        <v>19</v>
      </c>
      <c r="F15" s="80">
        <f t="shared" si="0"/>
        <v>36</v>
      </c>
      <c r="G15" s="9"/>
      <c r="I15" s="75"/>
    </row>
    <row r="16" spans="1:12" x14ac:dyDescent="0.25">
      <c r="A16" s="9" t="s">
        <v>26</v>
      </c>
      <c r="B16" s="36">
        <f t="shared" si="1"/>
        <v>43126</v>
      </c>
      <c r="C16" s="10">
        <v>6</v>
      </c>
      <c r="D16" s="10">
        <v>11</v>
      </c>
      <c r="E16" s="10" t="s">
        <v>23</v>
      </c>
      <c r="F16" s="80">
        <f t="shared" si="0"/>
        <v>17</v>
      </c>
      <c r="G16" s="9"/>
      <c r="I16" s="75"/>
    </row>
    <row r="17" spans="1:7" x14ac:dyDescent="0.25">
      <c r="A17" s="9"/>
      <c r="B17" s="36">
        <f t="shared" si="1"/>
        <v>43127</v>
      </c>
      <c r="C17" s="10"/>
      <c r="D17" s="10"/>
      <c r="E17" s="10"/>
      <c r="F17" s="80"/>
      <c r="G17" s="9"/>
    </row>
    <row r="18" spans="1:7" x14ac:dyDescent="0.25">
      <c r="A18" s="9"/>
      <c r="B18" s="36" t="str">
        <f t="shared" si="1"/>
        <v/>
      </c>
      <c r="C18" s="10"/>
      <c r="D18" s="10"/>
      <c r="E18" s="10"/>
      <c r="F18" s="80"/>
      <c r="G18" s="9"/>
    </row>
    <row r="19" spans="1:7" x14ac:dyDescent="0.25">
      <c r="A19" s="9"/>
      <c r="B19" s="36" t="str">
        <f t="shared" si="1"/>
        <v/>
      </c>
      <c r="C19" s="10"/>
      <c r="D19" s="10"/>
      <c r="E19" s="10"/>
      <c r="F19" s="80"/>
      <c r="G19" s="9"/>
    </row>
    <row r="20" spans="1:7" x14ac:dyDescent="0.25">
      <c r="A20" s="9" t="s">
        <v>4</v>
      </c>
      <c r="B20" s="76"/>
      <c r="C20" s="77"/>
      <c r="D20" s="77"/>
      <c r="E20" s="77"/>
      <c r="F20" s="11">
        <f>SUBTOTAL(109,Table2[Totals])</f>
        <v>153</v>
      </c>
      <c r="G20" s="9"/>
    </row>
    <row r="21" spans="1:7" x14ac:dyDescent="0.25">
      <c r="A21" s="9"/>
      <c r="B21" s="76"/>
      <c r="C21" s="77"/>
      <c r="D21" s="77"/>
      <c r="E21" s="77"/>
      <c r="F21" s="11"/>
      <c r="G21" s="9"/>
    </row>
    <row r="22" spans="1:7" x14ac:dyDescent="0.25">
      <c r="A22" s="9"/>
      <c r="B22" s="76"/>
      <c r="C22" s="77"/>
      <c r="D22" s="77"/>
      <c r="E22" s="77"/>
      <c r="F22" s="11"/>
      <c r="G22" s="9"/>
    </row>
    <row r="23" spans="1:7" hidden="1" x14ac:dyDescent="0.25">
      <c r="A23" s="9"/>
      <c r="B23" s="76"/>
      <c r="C23" s="77"/>
      <c r="D23" s="77"/>
      <c r="E23" s="77"/>
      <c r="F23" s="11"/>
      <c r="G23" s="9"/>
    </row>
    <row r="24" spans="1:7" hidden="1" x14ac:dyDescent="0.25">
      <c r="A24" s="9"/>
      <c r="B24" s="76"/>
      <c r="C24" s="77"/>
      <c r="D24" s="77"/>
      <c r="E24" s="77"/>
      <c r="F24" s="11"/>
      <c r="G24" s="9"/>
    </row>
    <row r="25" spans="1:7" hidden="1" x14ac:dyDescent="0.25">
      <c r="A25" s="9"/>
      <c r="B25" s="76"/>
      <c r="C25" s="77"/>
      <c r="D25" s="77"/>
      <c r="E25" s="77"/>
      <c r="F25" s="11"/>
      <c r="G25" s="9"/>
    </row>
    <row r="26" spans="1:7" hidden="1" x14ac:dyDescent="0.25">
      <c r="A26" s="9"/>
      <c r="B26" s="76"/>
      <c r="C26" s="77"/>
      <c r="D26" s="77"/>
      <c r="E26" s="77"/>
      <c r="F26" s="11"/>
      <c r="G26" s="9"/>
    </row>
    <row r="27" spans="1:7" hidden="1" x14ac:dyDescent="0.25">
      <c r="A27" s="9"/>
      <c r="B27" s="76"/>
      <c r="C27" s="77"/>
      <c r="D27" s="77"/>
      <c r="E27" s="77"/>
      <c r="F27" s="11"/>
      <c r="G27" s="9"/>
    </row>
    <row r="28" spans="1:7" hidden="1" x14ac:dyDescent="0.25">
      <c r="A28" s="9"/>
      <c r="B28" s="76"/>
      <c r="C28" s="77"/>
      <c r="D28" s="77"/>
      <c r="E28" s="77"/>
      <c r="F28" s="11"/>
      <c r="G28" s="9"/>
    </row>
    <row r="29" spans="1:7" hidden="1" x14ac:dyDescent="0.25">
      <c r="A29" s="9"/>
      <c r="B29" s="76"/>
      <c r="C29" s="77"/>
      <c r="D29" s="77"/>
      <c r="E29" s="77"/>
      <c r="F29" s="11"/>
      <c r="G29" s="9"/>
    </row>
    <row r="30" spans="1:7" hidden="1" x14ac:dyDescent="0.25">
      <c r="A30" s="9"/>
      <c r="B30" s="76"/>
      <c r="C30" s="77"/>
      <c r="D30" s="77"/>
      <c r="E30" s="77"/>
      <c r="F30" s="11"/>
      <c r="G30" s="9"/>
    </row>
    <row r="31" spans="1:7" hidden="1" x14ac:dyDescent="0.25">
      <c r="A31" s="9"/>
      <c r="B31" s="76"/>
      <c r="C31" s="77"/>
      <c r="D31" s="77"/>
      <c r="E31" s="77"/>
      <c r="F31" s="11"/>
      <c r="G31" s="9"/>
    </row>
    <row r="32" spans="1:7" hidden="1" x14ac:dyDescent="0.25">
      <c r="A32" s="9"/>
      <c r="B32" s="76"/>
      <c r="C32" s="77"/>
      <c r="D32" s="77"/>
      <c r="E32" s="77"/>
      <c r="F32" s="11"/>
      <c r="G32" s="9"/>
    </row>
    <row r="33" spans="1:7" x14ac:dyDescent="0.25">
      <c r="A33" s="9"/>
      <c r="B33" s="9"/>
      <c r="C33" s="12"/>
      <c r="D33" s="12"/>
      <c r="E33" s="13"/>
      <c r="F33" s="14"/>
      <c r="G33" s="9"/>
    </row>
    <row r="34" spans="1:7" x14ac:dyDescent="0.25">
      <c r="A34" s="20" t="s">
        <v>49</v>
      </c>
      <c r="B34" s="9"/>
      <c r="C34" s="9"/>
      <c r="D34" s="9"/>
      <c r="E34" s="9"/>
      <c r="F34" s="12"/>
      <c r="G34" s="9"/>
    </row>
    <row r="35" spans="1:7" ht="21" x14ac:dyDescent="0.25">
      <c r="A35" s="21" t="s">
        <v>50</v>
      </c>
      <c r="B35" s="21" t="s">
        <v>51</v>
      </c>
      <c r="C35" s="21" t="s">
        <v>52</v>
      </c>
      <c r="D35" s="21" t="s">
        <v>53</v>
      </c>
      <c r="E35" s="21" t="s">
        <v>54</v>
      </c>
      <c r="F35" s="21" t="s">
        <v>55</v>
      </c>
      <c r="G35" s="20"/>
    </row>
    <row r="36" spans="1:7" x14ac:dyDescent="0.25">
      <c r="A36" s="22" t="s">
        <v>56</v>
      </c>
      <c r="B36" s="22" t="s">
        <v>22</v>
      </c>
      <c r="C36" s="23">
        <v>42736</v>
      </c>
      <c r="D36" s="23">
        <v>43100</v>
      </c>
      <c r="E36" s="24">
        <v>144</v>
      </c>
      <c r="F36" s="25">
        <v>42887</v>
      </c>
      <c r="G36" s="9" t="s">
        <v>57</v>
      </c>
    </row>
    <row r="37" spans="1:7" x14ac:dyDescent="0.25">
      <c r="A37" s="9"/>
      <c r="B37" s="9"/>
      <c r="C37" s="9"/>
      <c r="D37" s="9"/>
      <c r="E37" s="9"/>
      <c r="F37" s="12"/>
      <c r="G37" s="9"/>
    </row>
    <row r="38" spans="1:7" x14ac:dyDescent="0.25">
      <c r="A38" s="9"/>
      <c r="B38" s="9"/>
      <c r="C38" s="9"/>
      <c r="D38" s="9"/>
      <c r="E38" s="9"/>
      <c r="F38" s="12"/>
      <c r="G38" s="9"/>
    </row>
    <row r="39" spans="1:7" x14ac:dyDescent="0.2">
      <c r="A39" s="26" t="s">
        <v>58</v>
      </c>
      <c r="B39" s="26" t="s">
        <v>18</v>
      </c>
      <c r="C39" s="26" t="s">
        <v>19</v>
      </c>
      <c r="D39" s="26" t="s">
        <v>20</v>
      </c>
      <c r="E39" s="26" t="s">
        <v>59</v>
      </c>
      <c r="F39" s="27"/>
      <c r="G39" s="28"/>
    </row>
    <row r="40" spans="1:7" x14ac:dyDescent="0.2">
      <c r="A40" s="29">
        <v>144</v>
      </c>
      <c r="B40" s="30">
        <v>22</v>
      </c>
      <c r="C40" s="30">
        <v>36</v>
      </c>
      <c r="D40" s="30">
        <v>57</v>
      </c>
      <c r="E40" s="30">
        <v>29</v>
      </c>
      <c r="F40" s="31"/>
      <c r="G40" s="32"/>
    </row>
    <row r="41" spans="1:7" x14ac:dyDescent="0.25">
      <c r="A41" s="9"/>
      <c r="B41" s="9"/>
      <c r="C41" s="9"/>
      <c r="D41" s="9"/>
      <c r="E41" s="9"/>
      <c r="F41" s="12"/>
      <c r="G41" s="9"/>
    </row>
    <row r="42" spans="1:7" x14ac:dyDescent="0.25">
      <c r="A42" s="9"/>
      <c r="B42" s="9"/>
      <c r="C42" s="9"/>
      <c r="D42" s="9"/>
      <c r="E42" s="9"/>
      <c r="F42" s="12"/>
      <c r="G42" s="9"/>
    </row>
    <row r="43" spans="1:7" x14ac:dyDescent="0.25">
      <c r="A43" s="9"/>
      <c r="B43" s="9"/>
      <c r="C43" s="9"/>
      <c r="D43" s="9"/>
      <c r="E43" s="9"/>
      <c r="F43" s="12"/>
      <c r="G43" s="9"/>
    </row>
    <row r="44" spans="1:7" x14ac:dyDescent="0.25">
      <c r="A44" s="33"/>
      <c r="B44" s="9"/>
      <c r="C44" s="9"/>
      <c r="D44" s="9"/>
      <c r="E44" s="9"/>
      <c r="F44" s="12"/>
      <c r="G44" s="9"/>
    </row>
    <row r="45" spans="1:7" x14ac:dyDescent="0.25">
      <c r="A45" s="9"/>
      <c r="B45" s="9"/>
      <c r="C45" s="9"/>
      <c r="D45" s="9"/>
      <c r="E45" s="9"/>
      <c r="F45" s="12"/>
      <c r="G45" s="9"/>
    </row>
    <row r="46" spans="1:7" x14ac:dyDescent="0.25">
      <c r="A46" s="9"/>
      <c r="B46" s="9"/>
      <c r="C46" s="9"/>
      <c r="D46" s="9"/>
      <c r="E46" s="9"/>
      <c r="F46" s="12"/>
      <c r="G46" s="9"/>
    </row>
    <row r="47" spans="1:7" x14ac:dyDescent="0.25">
      <c r="A47" s="9"/>
      <c r="B47" s="9"/>
      <c r="C47" s="9"/>
      <c r="D47" s="9"/>
      <c r="E47" s="9"/>
      <c r="F47" s="12"/>
      <c r="G47" s="9"/>
    </row>
    <row r="48" spans="1:7" x14ac:dyDescent="0.25">
      <c r="A48" s="9"/>
      <c r="B48" s="9"/>
      <c r="C48" s="9"/>
      <c r="D48" s="9"/>
      <c r="E48" s="9"/>
      <c r="F48" s="12"/>
      <c r="G48" s="9"/>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z 6 t G T J d d D c W m A A A A + A A A A B I A H A B D b 2 5 m a W c v U G F j a 2 F n Z S 5 4 b W w g o h g A K K A U A A A A A A A A A A A A A A A A A A A A A A A A A A A A h Y 8 x D o I w G E a v Q r r T l i q G k J 8 y u E p i Q j S u T a 3 Q C M X Q Y r m b g 0 f y C p I o 6 u b 4 v b z h f Y / b H f K x b Y K r 6 q 3 u T I Y i T F G g j O y O 2 l Q Z G t w p T F D O Y S v k W V Q q m G R j 0 9 E e M 1 Q 7 d 0 k J 8 d 5 j v 8 B d X x F G a U Q O x a a U t W o F + s j 6 v x x q Y 5 0 w U i E O + 1 c M Z z i O 8 D J J Y s x W E Z A Z Q 6 H N V 2 F T M a Z A f i C s h 8 Y N v e L K h L s S y D y B v F / w J 1 B L A w Q U A A I A C A D P q 0 Z 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z 6 t G T C i K R 7 g O A A A A E Q A A A B M A H A B G b 3 J t d W x h c y 9 T Z W N 0 a W 9 u M S 5 t I K I Y A C i g F A A A A A A A A A A A A A A A A A A A A A A A A A A A A C t O T S 7 J z M 9 T C I b Q h t Y A U E s B A i 0 A F A A C A A g A z 6 t G T J d d D c W m A A A A + A A A A B I A A A A A A A A A A A A A A A A A A A A A A E N v b m Z p Z y 9 Q Y W N r Y W d l L n h t b F B L A Q I t A B Q A A g A I A M + r R k w P y u m r p A A A A O k A A A A T A A A A A A A A A A A A A A A A A P I A A A B b Q 2 9 u d G V u d F 9 U e X B l c 1 0 u e G 1 s U E s B A i 0 A F A A C A A g A z 6 t G T 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P K z N Z z O c / 5 P r 3 K 5 2 q 8 h m I g A A A A A A g A A A A A A A 2 Y A A M A A A A A Q A A A A L W l D X x 3 e p O 8 e m W v K H / L 5 + w A A A A A E g A A A o A A A A B A A A A D B o K 5 L w H u C F t F + p K j a / 5 l O U A A A A J e x g D R b 6 O + 6 H Z h Z n e y n D J 0 v q p R / 5 / m B k 9 h 8 d S f 3 t 9 j B j k w 4 z o a / n S g s 7 i e c Z e x f 9 B Z B r z s G x e 5 R f 1 k g l Y / x R R f X y H e C X w T N K j g D b 9 G 2 7 C O y F A A A A K v W 2 z l k z c 7 M i / 3 u K H v e r G R Z y q 8 p < / D a t a M a s h u p > 
</file>

<file path=customXml/itemProps1.xml><?xml version="1.0" encoding="utf-8"?>
<ds:datastoreItem xmlns:ds="http://schemas.openxmlformats.org/officeDocument/2006/customXml" ds:itemID="{990D586E-348A-4E2F-9ACD-BD6AADD26B0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Expense Report</vt:lpstr>
      <vt:lpstr>Sheet1</vt:lpstr>
      <vt:lpstr>EXAMPLE</vt:lpstr>
      <vt:lpstr>Meals Worksheet</vt:lpstr>
      <vt:lpstr>EXAMPLE!ColumnTitle1</vt:lpstr>
      <vt:lpstr>ColumnTitle1</vt:lpstr>
      <vt:lpstr>EXAMPLE!MileageRate</vt:lpstr>
      <vt:lpstr>MileageRate</vt:lpstr>
      <vt:lpstr>EXAMPLE!Print_Titles</vt:lpstr>
      <vt:lpstr>'Expense Report'!Print_Titles</vt:lpstr>
      <vt:lpstr>EXAMPLE!TotalReimbursementDue</vt:lpstr>
      <vt:lpstr>TotalReimbursementDue</vt:lpstr>
      <vt:lpstr>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Pridgeon,Carrie L</dc:creator>
  <cp:lastModifiedBy>Pridgeon,Carrie L</cp:lastModifiedBy>
  <cp:lastPrinted>2018-02-07T02:53:53Z</cp:lastPrinted>
  <dcterms:created xsi:type="dcterms:W3CDTF">2017-03-08T06:18:36Z</dcterms:created>
  <dcterms:modified xsi:type="dcterms:W3CDTF">2019-01-09T20:47:51Z</dcterms:modified>
</cp:coreProperties>
</file>